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8220" activeTab="1"/>
  </bookViews>
  <sheets>
    <sheet name="Výsledky zápasů - skupina" sheetId="1" r:id="rId1"/>
    <sheet name="Tabulka Aktuální kolo" sheetId="2" r:id="rId2"/>
    <sheet name="Jednotlivci" sheetId="3" r:id="rId3"/>
  </sheets>
  <externalReferences>
    <externalReference r:id="rId6"/>
  </externalReferences>
  <definedNames>
    <definedName name="_xlfn.AGGREGATE" hidden="1">#NAME?</definedName>
    <definedName name="_xlfn.SINGLE" hidden="1">#NAME?</definedName>
    <definedName name="_xlnm.Print_Area" localSheetId="0">'Výsledky zápasů - skupina'!$A:$I</definedName>
  </definedNames>
  <calcPr fullCalcOnLoad="1"/>
</workbook>
</file>

<file path=xl/sharedStrings.xml><?xml version="1.0" encoding="utf-8"?>
<sst xmlns="http://schemas.openxmlformats.org/spreadsheetml/2006/main" count="1239" uniqueCount="66">
  <si>
    <t>Kolo č.</t>
  </si>
  <si>
    <t>Výsledky zápasů</t>
  </si>
  <si>
    <t>výsledek</t>
  </si>
  <si>
    <t>Součet</t>
  </si>
  <si>
    <t>HDC</t>
  </si>
  <si>
    <t>celkem</t>
  </si>
  <si>
    <t>body</t>
  </si>
  <si>
    <t>Tým</t>
  </si>
  <si>
    <t>Utkání č.</t>
  </si>
  <si>
    <t>L</t>
  </si>
  <si>
    <t>I</t>
  </si>
  <si>
    <t>Body</t>
  </si>
  <si>
    <t>Průměr</t>
  </si>
  <si>
    <t>Pořadí</t>
  </si>
  <si>
    <t>Výhry týmu</t>
  </si>
  <si>
    <t>Hráči</t>
  </si>
  <si>
    <t>Remízy týmu</t>
  </si>
  <si>
    <t>Prohry týmu</t>
  </si>
  <si>
    <t>Poř.</t>
  </si>
  <si>
    <t>Jednotlivci</t>
  </si>
  <si>
    <t>Průměr vč. HDC</t>
  </si>
  <si>
    <t>Senior Masters (pouze v CZ)</t>
  </si>
  <si>
    <t>G</t>
  </si>
  <si>
    <t>A</t>
  </si>
  <si>
    <t>*</t>
  </si>
  <si>
    <t>Kolo 1</t>
  </si>
  <si>
    <t>Tabulka ukazuje součty bodů aktuálního kola a průměry dvojice včetně HDC.</t>
  </si>
  <si>
    <t>Dvořáková Magdalena</t>
  </si>
  <si>
    <t>Zelinková Irena</t>
  </si>
  <si>
    <t>Kaštanka</t>
  </si>
  <si>
    <t>Desperádi</t>
  </si>
  <si>
    <t>Kratochvíl Miloslav</t>
  </si>
  <si>
    <t>Soušek Milan</t>
  </si>
  <si>
    <t>Witkovský Rudolf</t>
  </si>
  <si>
    <t>Soukupová Dana</t>
  </si>
  <si>
    <t>Mlynář Marek</t>
  </si>
  <si>
    <t>Brokeš František</t>
  </si>
  <si>
    <t>Brokešová Anna</t>
  </si>
  <si>
    <t>Trembecký Štefan</t>
  </si>
  <si>
    <t>Seniorská Superliga 2023</t>
  </si>
  <si>
    <t>Jadran FM</t>
  </si>
  <si>
    <t>Svit</t>
  </si>
  <si>
    <t>Leinweber Petr</t>
  </si>
  <si>
    <t>ABB</t>
  </si>
  <si>
    <t>Lébrová Jana</t>
  </si>
  <si>
    <t>Levit tým</t>
  </si>
  <si>
    <t>Plšek team</t>
  </si>
  <si>
    <t>Surán Ondrej</t>
  </si>
  <si>
    <t>x</t>
  </si>
  <si>
    <t>2</t>
  </si>
  <si>
    <t>Brokeš Milan</t>
  </si>
  <si>
    <t>Starci na chmeli</t>
  </si>
  <si>
    <t>Deško Branislav</t>
  </si>
  <si>
    <t>Novák Josef</t>
  </si>
  <si>
    <t>Fojtíková Ivana</t>
  </si>
  <si>
    <t>Stromšíková Anna</t>
  </si>
  <si>
    <t>Tomášek Petr</t>
  </si>
  <si>
    <t>Šimůnek Pavel</t>
  </si>
  <si>
    <t>Pitaš Vladimír</t>
  </si>
  <si>
    <t>Plšek Petr</t>
  </si>
  <si>
    <t>Urbánek František</t>
  </si>
  <si>
    <t>Kubešová Andrea</t>
  </si>
  <si>
    <t>0</t>
  </si>
  <si>
    <t>-</t>
  </si>
  <si>
    <t>Výsledková tabulka aktuálního kola</t>
  </si>
  <si>
    <t>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</si>
</sst>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  <numFmt numFmtId="181" formatCode="0.0"/>
  </numFmts>
  <fonts count="84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3"/>
      <name val="Verdana"/>
      <family val="2"/>
    </font>
    <font>
      <b/>
      <sz val="12"/>
      <color indexed="10"/>
      <name val="Verdana"/>
      <family val="2"/>
    </font>
    <font>
      <sz val="10"/>
      <color indexed="63"/>
      <name val="Verdan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11"/>
      <color indexed="23"/>
      <name val="Verdana"/>
      <family val="2"/>
    </font>
    <font>
      <sz val="10"/>
      <color indexed="23"/>
      <name val="Verdana"/>
      <family val="2"/>
    </font>
    <font>
      <b/>
      <sz val="10"/>
      <color indexed="63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20"/>
      <color indexed="43"/>
      <name val="Verdana"/>
      <family val="2"/>
    </font>
    <font>
      <b/>
      <sz val="16"/>
      <color indexed="10"/>
      <name val="Verdana"/>
      <family val="2"/>
    </font>
    <font>
      <b/>
      <sz val="16"/>
      <color indexed="6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7" tint="0.5999900102615356"/>
      <name val="Verdana"/>
      <family val="2"/>
    </font>
    <font>
      <b/>
      <sz val="12"/>
      <color rgb="FFFF0000"/>
      <name val="Verdana"/>
      <family val="2"/>
    </font>
    <font>
      <sz val="10"/>
      <color theme="1" tint="0.34999001026153564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11"/>
      <color theme="2" tint="-0.4999699890613556"/>
      <name val="Verdana"/>
      <family val="2"/>
    </font>
    <font>
      <sz val="10"/>
      <color theme="2" tint="-0.4999699890613556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20"/>
      <color theme="7" tint="0.5999900102615356"/>
      <name val="Verdana"/>
      <family val="2"/>
    </font>
    <font>
      <b/>
      <sz val="16"/>
      <color rgb="FFFF0000"/>
      <name val="Verdana"/>
      <family val="2"/>
    </font>
    <font>
      <b/>
      <sz val="16"/>
      <color theme="4" tint="-0.4999699890613556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1" fontId="69" fillId="34" borderId="0" xfId="0" applyNumberFormat="1" applyFont="1" applyFill="1" applyBorder="1" applyAlignment="1" applyProtection="1">
      <alignment horizontal="center" vertical="center"/>
      <protection/>
    </xf>
    <xf numFmtId="0" fontId="70" fillId="35" borderId="18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left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7" fillId="37" borderId="23" xfId="0" applyFont="1" applyFill="1" applyBorder="1" applyAlignment="1" applyProtection="1">
      <alignment horizontal="center" vertical="center"/>
      <protection/>
    </xf>
    <xf numFmtId="2" fontId="7" fillId="37" borderId="24" xfId="0" applyNumberFormat="1" applyFont="1" applyFill="1" applyBorder="1" applyAlignment="1" applyProtection="1">
      <alignment horizontal="center" vertical="center"/>
      <protection/>
    </xf>
    <xf numFmtId="2" fontId="7" fillId="37" borderId="24" xfId="0" applyNumberFormat="1" applyFont="1" applyFill="1" applyBorder="1" applyAlignment="1" applyProtection="1">
      <alignment horizontal="center" vertical="center" wrapText="1"/>
      <protection/>
    </xf>
    <xf numFmtId="0" fontId="7" fillId="36" borderId="25" xfId="0" applyFont="1" applyFill="1" applyBorder="1" applyAlignment="1" applyProtection="1">
      <alignment horizontal="center" vertical="center"/>
      <protection/>
    </xf>
    <xf numFmtId="0" fontId="72" fillId="35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3" fillId="0" borderId="26" xfId="0" applyFont="1" applyBorder="1" applyAlignment="1" applyProtection="1">
      <alignment horizontal="center" vertical="center"/>
      <protection/>
    </xf>
    <xf numFmtId="2" fontId="73" fillId="0" borderId="0" xfId="0" applyNumberFormat="1" applyFont="1" applyBorder="1" applyAlignment="1" applyProtection="1">
      <alignment horizontal="center" vertical="center"/>
      <protection/>
    </xf>
    <xf numFmtId="2" fontId="73" fillId="8" borderId="0" xfId="0" applyNumberFormat="1" applyFont="1" applyFill="1" applyBorder="1" applyAlignment="1" applyProtection="1">
      <alignment horizontal="center" vertical="center"/>
      <protection/>
    </xf>
    <xf numFmtId="0" fontId="74" fillId="0" borderId="27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71" fillId="0" borderId="24" xfId="0" applyFont="1" applyBorder="1" applyAlignment="1" applyProtection="1">
      <alignment horizontal="left" vertical="center"/>
      <protection/>
    </xf>
    <xf numFmtId="0" fontId="71" fillId="0" borderId="2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38" borderId="29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horizontal="center" vertical="center"/>
      <protection/>
    </xf>
    <xf numFmtId="1" fontId="77" fillId="0" borderId="0" xfId="0" applyNumberFormat="1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" fillId="39" borderId="18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7" fillId="40" borderId="33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" fontId="6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8" fillId="0" borderId="23" xfId="0" applyFont="1" applyBorder="1" applyAlignment="1" applyProtection="1">
      <alignment horizontal="center" vertical="center"/>
      <protection/>
    </xf>
    <xf numFmtId="0" fontId="78" fillId="0" borderId="25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42" borderId="34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9" fillId="0" borderId="27" xfId="0" applyNumberFormat="1" applyFont="1" applyBorder="1" applyAlignment="1" applyProtection="1">
      <alignment horizontal="center" vertical="center"/>
      <protection/>
    </xf>
    <xf numFmtId="0" fontId="78" fillId="0" borderId="26" xfId="0" applyFont="1" applyBorder="1" applyAlignment="1" applyProtection="1">
      <alignment horizontal="center" vertical="center"/>
      <protection/>
    </xf>
    <xf numFmtId="0" fontId="78" fillId="0" borderId="27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6" fillId="42" borderId="37" xfId="0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9" fillId="0" borderId="36" xfId="0" applyNumberFormat="1" applyFont="1" applyBorder="1" applyAlignment="1" applyProtection="1">
      <alignment horizontal="center" vertical="center"/>
      <protection/>
    </xf>
    <xf numFmtId="0" fontId="78" fillId="0" borderId="38" xfId="0" applyFont="1" applyBorder="1" applyAlignment="1" applyProtection="1">
      <alignment horizontal="center" vertical="center"/>
      <protection/>
    </xf>
    <xf numFmtId="0" fontId="78" fillId="0" borderId="3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1" fontId="8" fillId="41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" fontId="9" fillId="34" borderId="0" xfId="0" applyNumberFormat="1" applyFont="1" applyFill="1" applyBorder="1" applyAlignment="1" applyProtection="1">
      <alignment horizontal="center" vertical="center"/>
      <protection/>
    </xf>
    <xf numFmtId="1" fontId="8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4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9" fillId="36" borderId="40" xfId="0" applyFont="1" applyFill="1" applyBorder="1" applyAlignment="1" applyProtection="1">
      <alignment horizontal="center" vertical="center"/>
      <protection/>
    </xf>
    <xf numFmtId="0" fontId="79" fillId="36" borderId="41" xfId="0" applyFont="1" applyFill="1" applyBorder="1" applyAlignment="1" applyProtection="1">
      <alignment horizontal="center" vertical="center"/>
      <protection/>
    </xf>
    <xf numFmtId="0" fontId="79" fillId="36" borderId="42" xfId="0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9" fillId="34" borderId="43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0" fontId="69" fillId="44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vertical="center"/>
    </xf>
    <xf numFmtId="0" fontId="69" fillId="34" borderId="0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0" fontId="0" fillId="38" borderId="45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49" fontId="11" fillId="38" borderId="31" xfId="0" applyNumberFormat="1" applyFont="1" applyFill="1" applyBorder="1" applyAlignment="1">
      <alignment horizontal="center" vertical="center" wrapText="1"/>
    </xf>
    <xf numFmtId="49" fontId="11" fillId="38" borderId="46" xfId="0" applyNumberFormat="1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1" fontId="12" fillId="39" borderId="21" xfId="0" applyNumberFormat="1" applyFont="1" applyFill="1" applyBorder="1" applyAlignment="1">
      <alignment horizontal="center" vertical="center"/>
    </xf>
    <xf numFmtId="1" fontId="12" fillId="39" borderId="47" xfId="0" applyNumberFormat="1" applyFont="1" applyFill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1" fontId="18" fillId="41" borderId="21" xfId="0" applyNumberFormat="1" applyFont="1" applyFill="1" applyBorder="1" applyAlignment="1">
      <alignment horizontal="center" vertical="center"/>
    </xf>
    <xf numFmtId="1" fontId="18" fillId="41" borderId="47" xfId="0" applyNumberFormat="1" applyFont="1" applyFill="1" applyBorder="1" applyAlignment="1">
      <alignment horizontal="center" vertical="center"/>
    </xf>
    <xf numFmtId="1" fontId="82" fillId="38" borderId="29" xfId="0" applyNumberFormat="1" applyFont="1" applyFill="1" applyBorder="1" applyAlignment="1">
      <alignment horizontal="center" vertical="center"/>
    </xf>
    <xf numFmtId="1" fontId="82" fillId="38" borderId="50" xfId="0" applyNumberFormat="1" applyFont="1" applyFill="1" applyBorder="1" applyAlignment="1">
      <alignment horizontal="center" vertical="center"/>
    </xf>
    <xf numFmtId="1" fontId="83" fillId="38" borderId="30" xfId="0" applyNumberFormat="1" applyFont="1" applyFill="1" applyBorder="1" applyAlignment="1">
      <alignment horizontal="center" vertical="center"/>
    </xf>
    <xf numFmtId="1" fontId="83" fillId="38" borderId="51" xfId="0" applyNumberFormat="1" applyFont="1" applyFill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1" fontId="18" fillId="41" borderId="52" xfId="0" applyNumberFormat="1" applyFont="1" applyFill="1" applyBorder="1" applyAlignment="1">
      <alignment horizontal="center" vertical="center"/>
    </xf>
    <xf numFmtId="1" fontId="17" fillId="38" borderId="31" xfId="0" applyNumberFormat="1" applyFont="1" applyFill="1" applyBorder="1" applyAlignment="1">
      <alignment horizontal="center" vertical="center"/>
    </xf>
    <xf numFmtId="1" fontId="17" fillId="38" borderId="46" xfId="0" applyNumberFormat="1" applyFont="1" applyFill="1" applyBorder="1" applyAlignment="1">
      <alignment horizontal="center" vertical="center"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96"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</font>
      <fill>
        <patternFill>
          <bgColor theme="9" tint="0.3999499976634979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strike val="0"/>
      </font>
      <fill>
        <patternFill>
          <bgColor theme="9" tint="0.3999499976634979"/>
        </patternFill>
      </fill>
      <border/>
    </dxf>
    <dxf>
      <font>
        <b/>
        <i val="0"/>
        <strike val="0"/>
        <color rgb="FFFF0000"/>
      </font>
      <border/>
    </dxf>
    <dxf>
      <font>
        <b/>
        <i val="0"/>
        <color auto="1"/>
      </font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iorsk&#225;%20Superliga%202023%20-%202.%20kolo%20vstup%20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Rozlosování týmů"/>
      <sheetName val="Výsledky zápasů - skupina"/>
      <sheetName val="Tabulka 1. kolo"/>
      <sheetName val="Tabulka 2. kolo"/>
      <sheetName val="Tabulka 3. kolo"/>
      <sheetName val="Tabulka 4. kolo"/>
      <sheetName val="Tabulka CELKEM"/>
      <sheetName val="Tabulka Aktuální kolo"/>
      <sheetName val="Jednotlivci"/>
      <sheetName val="Výsledkové lístky"/>
    </sheetNames>
    <sheetDataSet>
      <sheetData sheetId="1">
        <row r="3">
          <cell r="H3" t="str">
            <v>Jadran FM</v>
          </cell>
        </row>
        <row r="8">
          <cell r="H8" t="str">
            <v>Starci na chmeli</v>
          </cell>
        </row>
        <row r="13">
          <cell r="H13" t="str">
            <v>Svit</v>
          </cell>
        </row>
        <row r="18">
          <cell r="H18" t="str">
            <v>ABB</v>
          </cell>
        </row>
        <row r="23">
          <cell r="H23" t="str">
            <v>Kaštanka</v>
          </cell>
        </row>
        <row r="28">
          <cell r="H28" t="str">
            <v>Desperádi</v>
          </cell>
        </row>
        <row r="33">
          <cell r="H33" t="str">
            <v>Levit tým</v>
          </cell>
        </row>
        <row r="38">
          <cell r="H38" t="str">
            <v>Plšek team</v>
          </cell>
        </row>
      </sheetData>
      <sheetData sheetId="2">
        <row r="6">
          <cell r="E6">
            <v>561</v>
          </cell>
          <cell r="J6">
            <v>498</v>
          </cell>
        </row>
        <row r="7">
          <cell r="F7">
            <v>6</v>
          </cell>
          <cell r="K7">
            <v>2</v>
          </cell>
        </row>
        <row r="13">
          <cell r="E13">
            <v>498</v>
          </cell>
          <cell r="J13">
            <v>537</v>
          </cell>
        </row>
        <row r="14">
          <cell r="F14">
            <v>2</v>
          </cell>
          <cell r="K14">
            <v>6</v>
          </cell>
        </row>
        <row r="20">
          <cell r="E20">
            <v>623</v>
          </cell>
          <cell r="J20">
            <v>505</v>
          </cell>
        </row>
        <row r="21">
          <cell r="F21">
            <v>8</v>
          </cell>
          <cell r="K21">
            <v>0</v>
          </cell>
        </row>
        <row r="27">
          <cell r="E27">
            <v>463</v>
          </cell>
          <cell r="J27">
            <v>459</v>
          </cell>
        </row>
        <row r="28">
          <cell r="F28">
            <v>4</v>
          </cell>
          <cell r="K28">
            <v>4</v>
          </cell>
        </row>
        <row r="34">
          <cell r="E34">
            <v>524</v>
          </cell>
          <cell r="J34">
            <v>643</v>
          </cell>
        </row>
        <row r="35">
          <cell r="F35">
            <v>0</v>
          </cell>
          <cell r="K35">
            <v>8</v>
          </cell>
        </row>
        <row r="41">
          <cell r="E41">
            <v>560</v>
          </cell>
          <cell r="J41">
            <v>407</v>
          </cell>
        </row>
        <row r="42">
          <cell r="F42">
            <v>8</v>
          </cell>
          <cell r="K42">
            <v>0</v>
          </cell>
        </row>
        <row r="48">
          <cell r="E48">
            <v>527</v>
          </cell>
          <cell r="J48">
            <v>676</v>
          </cell>
        </row>
        <row r="49">
          <cell r="F49">
            <v>0</v>
          </cell>
          <cell r="K49">
            <v>8</v>
          </cell>
        </row>
        <row r="55">
          <cell r="E55">
            <v>589</v>
          </cell>
          <cell r="J55">
            <v>640</v>
          </cell>
        </row>
        <row r="56">
          <cell r="F56">
            <v>0</v>
          </cell>
          <cell r="K56">
            <v>8</v>
          </cell>
        </row>
        <row r="62">
          <cell r="E62">
            <v>580</v>
          </cell>
          <cell r="J62">
            <v>627</v>
          </cell>
        </row>
        <row r="63">
          <cell r="F63">
            <v>2</v>
          </cell>
          <cell r="K63">
            <v>6</v>
          </cell>
        </row>
        <row r="69">
          <cell r="E69">
            <v>515</v>
          </cell>
          <cell r="J69">
            <v>647</v>
          </cell>
        </row>
        <row r="70">
          <cell r="F70">
            <v>0</v>
          </cell>
          <cell r="K70">
            <v>8</v>
          </cell>
        </row>
        <row r="76">
          <cell r="E76">
            <v>446</v>
          </cell>
          <cell r="J76">
            <v>619</v>
          </cell>
        </row>
        <row r="77">
          <cell r="F77">
            <v>0</v>
          </cell>
          <cell r="K77">
            <v>8</v>
          </cell>
        </row>
        <row r="83">
          <cell r="E83">
            <v>515</v>
          </cell>
          <cell r="J83">
            <v>498</v>
          </cell>
        </row>
        <row r="84">
          <cell r="F84">
            <v>6</v>
          </cell>
          <cell r="K84">
            <v>2</v>
          </cell>
        </row>
        <row r="90">
          <cell r="E90">
            <v>565</v>
          </cell>
          <cell r="J90">
            <v>571</v>
          </cell>
        </row>
        <row r="91">
          <cell r="F91">
            <v>2</v>
          </cell>
          <cell r="K91">
            <v>6</v>
          </cell>
        </row>
        <row r="97">
          <cell r="E97">
            <v>482</v>
          </cell>
          <cell r="J97">
            <v>529</v>
          </cell>
        </row>
        <row r="98">
          <cell r="F98">
            <v>2</v>
          </cell>
          <cell r="K98">
            <v>6</v>
          </cell>
        </row>
        <row r="104">
          <cell r="E104">
            <v>520</v>
          </cell>
          <cell r="J104">
            <v>621</v>
          </cell>
        </row>
        <row r="105">
          <cell r="F105">
            <v>2</v>
          </cell>
          <cell r="K105">
            <v>6</v>
          </cell>
        </row>
        <row r="111">
          <cell r="E111">
            <v>632</v>
          </cell>
          <cell r="J111">
            <v>555</v>
          </cell>
        </row>
        <row r="112">
          <cell r="F112">
            <v>8</v>
          </cell>
          <cell r="K112">
            <v>0</v>
          </cell>
        </row>
        <row r="118">
          <cell r="E118">
            <v>471</v>
          </cell>
          <cell r="J118">
            <v>593</v>
          </cell>
        </row>
        <row r="119">
          <cell r="F119">
            <v>0</v>
          </cell>
          <cell r="K119">
            <v>8</v>
          </cell>
        </row>
        <row r="125">
          <cell r="E125">
            <v>626</v>
          </cell>
          <cell r="J125">
            <v>519</v>
          </cell>
        </row>
        <row r="126">
          <cell r="F126">
            <v>6</v>
          </cell>
          <cell r="K126">
            <v>2</v>
          </cell>
        </row>
        <row r="132">
          <cell r="E132">
            <v>584</v>
          </cell>
          <cell r="J132">
            <v>620</v>
          </cell>
        </row>
        <row r="133">
          <cell r="F133">
            <v>1</v>
          </cell>
          <cell r="K133">
            <v>7</v>
          </cell>
        </row>
        <row r="139">
          <cell r="E139">
            <v>629</v>
          </cell>
          <cell r="J139">
            <v>549</v>
          </cell>
        </row>
        <row r="140">
          <cell r="F140">
            <v>6</v>
          </cell>
          <cell r="K140">
            <v>2</v>
          </cell>
        </row>
        <row r="146">
          <cell r="E146">
            <v>513</v>
          </cell>
          <cell r="J146">
            <v>594</v>
          </cell>
        </row>
        <row r="147">
          <cell r="F147">
            <v>2</v>
          </cell>
          <cell r="K147">
            <v>6</v>
          </cell>
        </row>
        <row r="153">
          <cell r="E153">
            <v>578</v>
          </cell>
          <cell r="J153">
            <v>653</v>
          </cell>
        </row>
        <row r="154">
          <cell r="F154">
            <v>0</v>
          </cell>
          <cell r="K154">
            <v>8</v>
          </cell>
        </row>
        <row r="160">
          <cell r="E160">
            <v>622</v>
          </cell>
          <cell r="J160">
            <v>493</v>
          </cell>
        </row>
        <row r="161">
          <cell r="F161">
            <v>8</v>
          </cell>
          <cell r="K161">
            <v>0</v>
          </cell>
        </row>
        <row r="167">
          <cell r="E167">
            <v>530</v>
          </cell>
          <cell r="J167">
            <v>434</v>
          </cell>
        </row>
        <row r="168">
          <cell r="F168">
            <v>6</v>
          </cell>
          <cell r="K168">
            <v>2</v>
          </cell>
        </row>
        <row r="174">
          <cell r="E174">
            <v>542</v>
          </cell>
          <cell r="J174">
            <v>417</v>
          </cell>
        </row>
        <row r="175">
          <cell r="F175">
            <v>8</v>
          </cell>
          <cell r="K175">
            <v>0</v>
          </cell>
        </row>
        <row r="181">
          <cell r="E181">
            <v>549</v>
          </cell>
          <cell r="J181">
            <v>562</v>
          </cell>
        </row>
        <row r="182">
          <cell r="F182">
            <v>2</v>
          </cell>
          <cell r="K182">
            <v>6</v>
          </cell>
        </row>
        <row r="188">
          <cell r="E188">
            <v>594</v>
          </cell>
          <cell r="J188">
            <v>446</v>
          </cell>
        </row>
        <row r="189">
          <cell r="F189">
            <v>8</v>
          </cell>
          <cell r="K189">
            <v>0</v>
          </cell>
        </row>
        <row r="195">
          <cell r="E195">
            <v>569</v>
          </cell>
          <cell r="J195">
            <v>609</v>
          </cell>
        </row>
        <row r="196">
          <cell r="F196">
            <v>2</v>
          </cell>
          <cell r="K19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428"/>
  <sheetViews>
    <sheetView zoomScale="75" zoomScaleNormal="75" zoomScalePageLayoutView="0" workbookViewId="0" topLeftCell="A1">
      <pane ySplit="1" topLeftCell="A125" activePane="bottomLeft" state="frozen"/>
      <selection pane="topLeft" activeCell="A1" sqref="A1"/>
      <selection pane="bottomLeft" activeCell="B129" sqref="B129"/>
    </sheetView>
  </sheetViews>
  <sheetFormatPr defaultColWidth="8.69921875" defaultRowHeight="14.25"/>
  <cols>
    <col min="1" max="1" width="7.3984375" style="56" customWidth="1"/>
    <col min="2" max="2" width="16.69921875" style="56" customWidth="1"/>
    <col min="3" max="3" width="8.3984375" style="53" customWidth="1"/>
    <col min="4" max="4" width="5.09765625" style="105" customWidth="1"/>
    <col min="5" max="5" width="6.3984375" style="53" customWidth="1"/>
    <col min="6" max="6" width="5.59765625" style="53" customWidth="1"/>
    <col min="7" max="7" width="16.3984375" style="56" customWidth="1"/>
    <col min="8" max="8" width="8.3984375" style="53" customWidth="1"/>
    <col min="9" max="9" width="5.09765625" style="105" customWidth="1"/>
    <col min="10" max="10" width="6.3984375" style="53" customWidth="1"/>
    <col min="11" max="11" width="5.59765625" style="53" customWidth="1"/>
    <col min="12" max="12" width="5.59765625" style="104" customWidth="1"/>
    <col min="13" max="13" width="13.5" style="102" customWidth="1"/>
    <col min="14" max="14" width="17.19921875" style="103" customWidth="1"/>
    <col min="15" max="15" width="5" style="40" customWidth="1"/>
    <col min="16" max="16" width="2.59765625" style="57" customWidth="1"/>
    <col min="17" max="18" width="8.69921875" style="56" customWidth="1"/>
    <col min="19" max="19" width="16.296875" style="53" bestFit="1" customWidth="1"/>
    <col min="20" max="16384" width="8.69921875" style="56" customWidth="1"/>
  </cols>
  <sheetData>
    <row r="1" spans="1:18" ht="31.5" thickBot="1">
      <c r="A1" s="55" t="s">
        <v>1</v>
      </c>
      <c r="L1" s="15" t="s">
        <v>0</v>
      </c>
      <c r="M1" s="17" t="s">
        <v>7</v>
      </c>
      <c r="N1" s="18" t="s">
        <v>15</v>
      </c>
      <c r="O1" s="19" t="s">
        <v>4</v>
      </c>
      <c r="R1" s="45"/>
    </row>
    <row r="2" spans="1:19" s="64" customFormat="1" ht="19.5" customHeight="1">
      <c r="A2" s="58" t="s">
        <v>0</v>
      </c>
      <c r="B2" s="58" t="s">
        <v>40</v>
      </c>
      <c r="C2" s="59" t="s">
        <v>2</v>
      </c>
      <c r="D2" s="106" t="s">
        <v>4</v>
      </c>
      <c r="E2" s="59" t="s">
        <v>5</v>
      </c>
      <c r="F2" s="60" t="s">
        <v>6</v>
      </c>
      <c r="G2" s="58" t="s">
        <v>51</v>
      </c>
      <c r="H2" s="59" t="s">
        <v>2</v>
      </c>
      <c r="I2" s="106" t="s">
        <v>4</v>
      </c>
      <c r="J2" s="59" t="s">
        <v>5</v>
      </c>
      <c r="K2" s="60" t="s">
        <v>6</v>
      </c>
      <c r="L2" s="126">
        <v>1</v>
      </c>
      <c r="M2" s="61" t="s">
        <v>40</v>
      </c>
      <c r="N2" s="37" t="s">
        <v>53</v>
      </c>
      <c r="O2" s="62">
        <v>0</v>
      </c>
      <c r="P2" s="63"/>
      <c r="R2" s="46"/>
      <c r="S2" s="54"/>
    </row>
    <row r="3" spans="1:19" s="72" customFormat="1" ht="19.5" customHeight="1">
      <c r="A3" s="65">
        <v>1</v>
      </c>
      <c r="B3" s="66" t="s">
        <v>55</v>
      </c>
      <c r="C3" s="67">
        <v>165</v>
      </c>
      <c r="D3" s="107">
        <v>9</v>
      </c>
      <c r="E3" s="36">
        <v>174</v>
      </c>
      <c r="F3" s="68" t="s">
        <v>62</v>
      </c>
      <c r="G3" s="66" t="s">
        <v>33</v>
      </c>
      <c r="H3" s="67">
        <v>181</v>
      </c>
      <c r="I3" s="107">
        <v>5</v>
      </c>
      <c r="J3" s="36">
        <v>186</v>
      </c>
      <c r="K3" s="68" t="s">
        <v>49</v>
      </c>
      <c r="L3" s="127"/>
      <c r="M3" s="69"/>
      <c r="N3" s="16" t="s">
        <v>54</v>
      </c>
      <c r="O3" s="70">
        <v>8</v>
      </c>
      <c r="P3" s="71"/>
      <c r="R3" s="46"/>
      <c r="S3" s="54"/>
    </row>
    <row r="4" spans="1:19" s="72" customFormat="1" ht="19.5" customHeight="1">
      <c r="A4" s="73"/>
      <c r="B4" s="66" t="s">
        <v>53</v>
      </c>
      <c r="C4" s="67">
        <v>208</v>
      </c>
      <c r="D4" s="107">
        <v>0</v>
      </c>
      <c r="E4" s="36">
        <v>208</v>
      </c>
      <c r="F4" s="68" t="s">
        <v>49</v>
      </c>
      <c r="G4" s="66" t="s">
        <v>38</v>
      </c>
      <c r="H4" s="67">
        <v>158</v>
      </c>
      <c r="I4" s="107">
        <v>4</v>
      </c>
      <c r="J4" s="36">
        <v>162</v>
      </c>
      <c r="K4" s="68" t="s">
        <v>62</v>
      </c>
      <c r="L4" s="127"/>
      <c r="M4" s="69"/>
      <c r="N4" s="16" t="s">
        <v>55</v>
      </c>
      <c r="O4" s="70">
        <v>9</v>
      </c>
      <c r="P4" s="71"/>
      <c r="R4" s="46"/>
      <c r="S4" s="54"/>
    </row>
    <row r="5" spans="1:19" s="72" customFormat="1" ht="19.5" customHeight="1">
      <c r="A5" s="72" t="s">
        <v>8</v>
      </c>
      <c r="B5" s="66" t="s">
        <v>54</v>
      </c>
      <c r="C5" s="67">
        <v>171</v>
      </c>
      <c r="D5" s="107">
        <v>8</v>
      </c>
      <c r="E5" s="36">
        <v>179</v>
      </c>
      <c r="F5" s="68" t="s">
        <v>49</v>
      </c>
      <c r="G5" s="66" t="s">
        <v>52</v>
      </c>
      <c r="H5" s="67">
        <v>150</v>
      </c>
      <c r="I5" s="107">
        <v>0</v>
      </c>
      <c r="J5" s="36">
        <v>150</v>
      </c>
      <c r="K5" s="68" t="s">
        <v>62</v>
      </c>
      <c r="L5" s="127"/>
      <c r="M5" s="69"/>
      <c r="N5" s="16" t="s">
        <v>48</v>
      </c>
      <c r="O5" s="70" t="s">
        <v>63</v>
      </c>
      <c r="P5" s="71"/>
      <c r="R5" s="46"/>
      <c r="S5" s="54"/>
    </row>
    <row r="6" spans="1:19" s="72" customFormat="1" ht="19.5" customHeight="1">
      <c r="A6" s="74">
        <v>1</v>
      </c>
      <c r="B6" s="75" t="s">
        <v>7</v>
      </c>
      <c r="C6" s="76">
        <v>544</v>
      </c>
      <c r="D6" s="108">
        <v>17</v>
      </c>
      <c r="E6" s="77">
        <v>561</v>
      </c>
      <c r="F6" s="78" t="s">
        <v>49</v>
      </c>
      <c r="G6" s="75" t="s">
        <v>7</v>
      </c>
      <c r="H6" s="77">
        <v>489</v>
      </c>
      <c r="I6" s="108">
        <v>9</v>
      </c>
      <c r="J6" s="77">
        <v>498</v>
      </c>
      <c r="K6" s="78" t="s">
        <v>62</v>
      </c>
      <c r="L6" s="127"/>
      <c r="M6" s="79"/>
      <c r="N6" s="38" t="s">
        <v>48</v>
      </c>
      <c r="O6" s="80" t="s">
        <v>63</v>
      </c>
      <c r="P6" s="71"/>
      <c r="R6" s="46"/>
      <c r="S6" s="39"/>
    </row>
    <row r="7" spans="2:19" s="81" customFormat="1" ht="19.5" customHeight="1">
      <c r="B7" s="82" t="s">
        <v>3</v>
      </c>
      <c r="C7" s="40"/>
      <c r="D7" s="109"/>
      <c r="E7" s="40"/>
      <c r="F7" s="83">
        <v>6</v>
      </c>
      <c r="G7" s="82" t="s">
        <v>3</v>
      </c>
      <c r="H7" s="40"/>
      <c r="I7" s="109"/>
      <c r="J7" s="40"/>
      <c r="K7" s="83">
        <v>2</v>
      </c>
      <c r="L7" s="127"/>
      <c r="M7" s="61" t="s">
        <v>51</v>
      </c>
      <c r="N7" s="37" t="s">
        <v>33</v>
      </c>
      <c r="O7" s="62">
        <v>5</v>
      </c>
      <c r="P7" s="84"/>
      <c r="R7" s="46"/>
      <c r="S7" s="39"/>
    </row>
    <row r="8" spans="1:19" s="81" customFormat="1" ht="19.5" customHeight="1">
      <c r="A8" s="72"/>
      <c r="B8" s="72"/>
      <c r="C8" s="39"/>
      <c r="D8" s="110"/>
      <c r="E8" s="39"/>
      <c r="F8" s="39"/>
      <c r="G8" s="72"/>
      <c r="H8" s="39"/>
      <c r="I8" s="110"/>
      <c r="J8" s="39"/>
      <c r="K8" s="39"/>
      <c r="L8" s="127"/>
      <c r="M8" s="69"/>
      <c r="N8" s="16" t="s">
        <v>52</v>
      </c>
      <c r="O8" s="70">
        <v>0</v>
      </c>
      <c r="P8" s="84"/>
      <c r="R8" s="46"/>
      <c r="S8" s="39"/>
    </row>
    <row r="9" spans="1:19" s="72" customFormat="1" ht="19.5" customHeight="1">
      <c r="A9" s="58" t="s">
        <v>0</v>
      </c>
      <c r="B9" s="58" t="s">
        <v>45</v>
      </c>
      <c r="C9" s="59" t="s">
        <v>2</v>
      </c>
      <c r="D9" s="106" t="s">
        <v>4</v>
      </c>
      <c r="E9" s="59" t="s">
        <v>5</v>
      </c>
      <c r="F9" s="60" t="s">
        <v>6</v>
      </c>
      <c r="G9" s="58" t="s">
        <v>30</v>
      </c>
      <c r="H9" s="59" t="s">
        <v>2</v>
      </c>
      <c r="I9" s="106" t="s">
        <v>4</v>
      </c>
      <c r="J9" s="59" t="s">
        <v>5</v>
      </c>
      <c r="K9" s="60" t="s">
        <v>6</v>
      </c>
      <c r="L9" s="127"/>
      <c r="M9" s="69"/>
      <c r="N9" s="16" t="s">
        <v>38</v>
      </c>
      <c r="O9" s="70">
        <v>4</v>
      </c>
      <c r="P9" s="71"/>
      <c r="R9" s="46"/>
      <c r="S9" s="39"/>
    </row>
    <row r="10" spans="1:19" s="64" customFormat="1" ht="19.5" customHeight="1">
      <c r="A10" s="65">
        <v>1</v>
      </c>
      <c r="B10" s="66" t="s">
        <v>56</v>
      </c>
      <c r="C10" s="67">
        <v>157</v>
      </c>
      <c r="D10" s="107">
        <v>16</v>
      </c>
      <c r="E10" s="36">
        <v>173</v>
      </c>
      <c r="F10" s="68" t="s">
        <v>62</v>
      </c>
      <c r="G10" s="66" t="s">
        <v>35</v>
      </c>
      <c r="H10" s="67">
        <v>192</v>
      </c>
      <c r="I10" s="107">
        <v>0</v>
      </c>
      <c r="J10" s="36">
        <v>192</v>
      </c>
      <c r="K10" s="68" t="s">
        <v>49</v>
      </c>
      <c r="L10" s="127"/>
      <c r="M10" s="69"/>
      <c r="N10" s="16" t="s">
        <v>48</v>
      </c>
      <c r="O10" s="70" t="s">
        <v>63</v>
      </c>
      <c r="P10" s="63"/>
      <c r="R10" s="46"/>
      <c r="S10" s="39"/>
    </row>
    <row r="11" spans="1:19" s="64" customFormat="1" ht="19.5" customHeight="1">
      <c r="A11" s="73"/>
      <c r="B11" s="66" t="s">
        <v>57</v>
      </c>
      <c r="C11" s="67">
        <v>147</v>
      </c>
      <c r="D11" s="107">
        <v>0</v>
      </c>
      <c r="E11" s="36">
        <v>147</v>
      </c>
      <c r="F11" s="68" t="s">
        <v>62</v>
      </c>
      <c r="G11" s="66" t="s">
        <v>44</v>
      </c>
      <c r="H11" s="67">
        <v>181</v>
      </c>
      <c r="I11" s="107">
        <v>8</v>
      </c>
      <c r="J11" s="36">
        <v>189</v>
      </c>
      <c r="K11" s="68" t="s">
        <v>49</v>
      </c>
      <c r="L11" s="127"/>
      <c r="M11" s="79"/>
      <c r="N11" s="38" t="s">
        <v>48</v>
      </c>
      <c r="O11" s="80" t="s">
        <v>63</v>
      </c>
      <c r="P11" s="63"/>
      <c r="R11" s="46"/>
      <c r="S11" s="39"/>
    </row>
    <row r="12" spans="1:19" s="72" customFormat="1" ht="19.5" customHeight="1">
      <c r="A12" s="72" t="s">
        <v>8</v>
      </c>
      <c r="B12" s="66" t="s">
        <v>58</v>
      </c>
      <c r="C12" s="67">
        <v>161</v>
      </c>
      <c r="D12" s="107">
        <v>17</v>
      </c>
      <c r="E12" s="36">
        <v>178</v>
      </c>
      <c r="F12" s="68" t="s">
        <v>49</v>
      </c>
      <c r="G12" s="66" t="s">
        <v>34</v>
      </c>
      <c r="H12" s="67">
        <v>140</v>
      </c>
      <c r="I12" s="107">
        <v>16</v>
      </c>
      <c r="J12" s="36">
        <v>156</v>
      </c>
      <c r="K12" s="68" t="s">
        <v>62</v>
      </c>
      <c r="L12" s="127"/>
      <c r="M12" s="61" t="s">
        <v>41</v>
      </c>
      <c r="N12" s="37" t="s">
        <v>27</v>
      </c>
      <c r="O12" s="62">
        <v>8</v>
      </c>
      <c r="P12" s="71"/>
      <c r="R12" s="46"/>
      <c r="S12" s="39"/>
    </row>
    <row r="13" spans="1:19" s="72" customFormat="1" ht="19.5" customHeight="1">
      <c r="A13" s="74">
        <v>2</v>
      </c>
      <c r="B13" s="75" t="s">
        <v>7</v>
      </c>
      <c r="C13" s="77">
        <v>465</v>
      </c>
      <c r="D13" s="108">
        <v>33</v>
      </c>
      <c r="E13" s="77">
        <v>498</v>
      </c>
      <c r="F13" s="78" t="s">
        <v>62</v>
      </c>
      <c r="G13" s="75" t="s">
        <v>7</v>
      </c>
      <c r="H13" s="77">
        <v>513</v>
      </c>
      <c r="I13" s="108">
        <v>24</v>
      </c>
      <c r="J13" s="77">
        <v>537</v>
      </c>
      <c r="K13" s="78" t="s">
        <v>49</v>
      </c>
      <c r="L13" s="127"/>
      <c r="M13" s="69"/>
      <c r="N13" s="16" t="s">
        <v>42</v>
      </c>
      <c r="O13" s="70">
        <v>0</v>
      </c>
      <c r="P13" s="71"/>
      <c r="R13" s="46"/>
      <c r="S13" s="39"/>
    </row>
    <row r="14" spans="1:19" s="72" customFormat="1" ht="19.5" customHeight="1">
      <c r="A14" s="81"/>
      <c r="B14" s="82" t="s">
        <v>3</v>
      </c>
      <c r="C14" s="40"/>
      <c r="D14" s="109"/>
      <c r="E14" s="40"/>
      <c r="F14" s="83">
        <v>2</v>
      </c>
      <c r="G14" s="82" t="s">
        <v>3</v>
      </c>
      <c r="H14" s="40"/>
      <c r="I14" s="109"/>
      <c r="J14" s="40"/>
      <c r="K14" s="83">
        <v>6</v>
      </c>
      <c r="L14" s="127"/>
      <c r="M14" s="69"/>
      <c r="N14" s="16" t="s">
        <v>28</v>
      </c>
      <c r="O14" s="70">
        <v>14</v>
      </c>
      <c r="P14" s="71"/>
      <c r="R14" s="47"/>
      <c r="S14" s="39"/>
    </row>
    <row r="15" spans="4:19" s="81" customFormat="1" ht="19.5" customHeight="1">
      <c r="D15" s="111"/>
      <c r="I15" s="111"/>
      <c r="L15" s="127"/>
      <c r="M15" s="69"/>
      <c r="N15" s="16" t="s">
        <v>48</v>
      </c>
      <c r="O15" s="70" t="s">
        <v>63</v>
      </c>
      <c r="P15" s="84"/>
      <c r="R15" s="47"/>
      <c r="S15" s="40"/>
    </row>
    <row r="16" spans="1:19" s="81" customFormat="1" ht="19.5" customHeight="1">
      <c r="A16" s="58" t="s">
        <v>0</v>
      </c>
      <c r="B16" s="58" t="s">
        <v>29</v>
      </c>
      <c r="C16" s="59" t="s">
        <v>2</v>
      </c>
      <c r="D16" s="106" t="s">
        <v>4</v>
      </c>
      <c r="E16" s="59" t="s">
        <v>5</v>
      </c>
      <c r="F16" s="60" t="s">
        <v>6</v>
      </c>
      <c r="G16" s="58" t="s">
        <v>41</v>
      </c>
      <c r="H16" s="59" t="s">
        <v>2</v>
      </c>
      <c r="I16" s="106" t="s">
        <v>4</v>
      </c>
      <c r="J16" s="59" t="s">
        <v>5</v>
      </c>
      <c r="K16" s="60" t="s">
        <v>6</v>
      </c>
      <c r="L16" s="127"/>
      <c r="M16" s="79"/>
      <c r="N16" s="38" t="s">
        <v>48</v>
      </c>
      <c r="O16" s="80" t="s">
        <v>63</v>
      </c>
      <c r="P16" s="84"/>
      <c r="R16" s="47"/>
      <c r="S16" s="40"/>
    </row>
    <row r="17" spans="1:19" s="72" customFormat="1" ht="19.5" customHeight="1">
      <c r="A17" s="65">
        <v>1</v>
      </c>
      <c r="B17" s="66" t="s">
        <v>31</v>
      </c>
      <c r="C17" s="67">
        <v>204</v>
      </c>
      <c r="D17" s="107">
        <v>1</v>
      </c>
      <c r="E17" s="36">
        <v>205</v>
      </c>
      <c r="F17" s="68" t="s">
        <v>49</v>
      </c>
      <c r="G17" s="66" t="s">
        <v>42</v>
      </c>
      <c r="H17" s="67">
        <v>173</v>
      </c>
      <c r="I17" s="107">
        <v>0</v>
      </c>
      <c r="J17" s="36">
        <v>173</v>
      </c>
      <c r="K17" s="68" t="s">
        <v>62</v>
      </c>
      <c r="L17" s="127"/>
      <c r="M17" s="61" t="s">
        <v>43</v>
      </c>
      <c r="N17" s="37" t="s">
        <v>36</v>
      </c>
      <c r="O17" s="62">
        <v>14</v>
      </c>
      <c r="P17" s="71"/>
      <c r="R17" s="47"/>
      <c r="S17" s="39"/>
    </row>
    <row r="18" spans="1:19" s="72" customFormat="1" ht="19.5" customHeight="1">
      <c r="A18" s="73"/>
      <c r="B18" s="66" t="s">
        <v>47</v>
      </c>
      <c r="C18" s="67">
        <v>227</v>
      </c>
      <c r="D18" s="107">
        <v>0</v>
      </c>
      <c r="E18" s="36">
        <v>227</v>
      </c>
      <c r="F18" s="68" t="s">
        <v>49</v>
      </c>
      <c r="G18" s="66" t="s">
        <v>28</v>
      </c>
      <c r="H18" s="67">
        <v>141</v>
      </c>
      <c r="I18" s="107">
        <v>14</v>
      </c>
      <c r="J18" s="36">
        <v>155</v>
      </c>
      <c r="K18" s="68" t="s">
        <v>62</v>
      </c>
      <c r="L18" s="127"/>
      <c r="M18" s="69"/>
      <c r="N18" s="16" t="s">
        <v>37</v>
      </c>
      <c r="O18" s="70">
        <v>22</v>
      </c>
      <c r="P18" s="71"/>
      <c r="R18" s="47"/>
      <c r="S18" s="39"/>
    </row>
    <row r="19" spans="1:19" s="64" customFormat="1" ht="19.5" customHeight="1">
      <c r="A19" s="72" t="s">
        <v>8</v>
      </c>
      <c r="B19" s="66" t="s">
        <v>32</v>
      </c>
      <c r="C19" s="67">
        <v>181</v>
      </c>
      <c r="D19" s="107">
        <v>10</v>
      </c>
      <c r="E19" s="36">
        <v>191</v>
      </c>
      <c r="F19" s="68" t="s">
        <v>49</v>
      </c>
      <c r="G19" s="66" t="s">
        <v>27</v>
      </c>
      <c r="H19" s="67">
        <v>169</v>
      </c>
      <c r="I19" s="107">
        <v>8</v>
      </c>
      <c r="J19" s="36">
        <v>177</v>
      </c>
      <c r="K19" s="68" t="s">
        <v>62</v>
      </c>
      <c r="L19" s="127"/>
      <c r="M19" s="69"/>
      <c r="N19" s="16" t="s">
        <v>50</v>
      </c>
      <c r="O19" s="70">
        <v>0</v>
      </c>
      <c r="P19" s="63"/>
      <c r="R19" s="47"/>
      <c r="S19" s="41"/>
    </row>
    <row r="20" spans="1:19" s="72" customFormat="1" ht="19.5" customHeight="1">
      <c r="A20" s="74">
        <v>3</v>
      </c>
      <c r="B20" s="75" t="s">
        <v>7</v>
      </c>
      <c r="C20" s="77">
        <v>612</v>
      </c>
      <c r="D20" s="108">
        <v>11</v>
      </c>
      <c r="E20" s="77">
        <v>623</v>
      </c>
      <c r="F20" s="78" t="s">
        <v>49</v>
      </c>
      <c r="G20" s="75" t="s">
        <v>7</v>
      </c>
      <c r="H20" s="77">
        <v>483</v>
      </c>
      <c r="I20" s="108">
        <v>22</v>
      </c>
      <c r="J20" s="77">
        <v>505</v>
      </c>
      <c r="K20" s="78" t="s">
        <v>62</v>
      </c>
      <c r="L20" s="127"/>
      <c r="M20" s="69"/>
      <c r="N20" s="16" t="s">
        <v>48</v>
      </c>
      <c r="O20" s="70" t="s">
        <v>63</v>
      </c>
      <c r="P20" s="71"/>
      <c r="R20" s="47"/>
      <c r="S20" s="39"/>
    </row>
    <row r="21" spans="1:19" s="72" customFormat="1" ht="19.5" customHeight="1">
      <c r="A21" s="81"/>
      <c r="B21" s="82" t="s">
        <v>3</v>
      </c>
      <c r="C21" s="40"/>
      <c r="D21" s="109"/>
      <c r="E21" s="40"/>
      <c r="F21" s="83">
        <v>8</v>
      </c>
      <c r="G21" s="82" t="s">
        <v>3</v>
      </c>
      <c r="H21" s="40"/>
      <c r="I21" s="109"/>
      <c r="J21" s="40"/>
      <c r="K21" s="83">
        <v>0</v>
      </c>
      <c r="L21" s="127"/>
      <c r="M21" s="79"/>
      <c r="N21" s="38" t="s">
        <v>48</v>
      </c>
      <c r="O21" s="80" t="s">
        <v>63</v>
      </c>
      <c r="P21" s="71"/>
      <c r="R21" s="47"/>
      <c r="S21" s="39"/>
    </row>
    <row r="22" spans="1:19" s="72" customFormat="1" ht="19.5" customHeight="1">
      <c r="A22" s="81"/>
      <c r="B22" s="81"/>
      <c r="C22" s="81"/>
      <c r="D22" s="111"/>
      <c r="E22" s="81"/>
      <c r="F22" s="81"/>
      <c r="G22" s="81"/>
      <c r="H22" s="81"/>
      <c r="I22" s="111"/>
      <c r="J22" s="81"/>
      <c r="K22" s="81"/>
      <c r="L22" s="127"/>
      <c r="M22" s="61" t="s">
        <v>29</v>
      </c>
      <c r="N22" s="37" t="s">
        <v>31</v>
      </c>
      <c r="O22" s="62">
        <v>1</v>
      </c>
      <c r="P22" s="71"/>
      <c r="R22" s="47"/>
      <c r="S22" s="39"/>
    </row>
    <row r="23" spans="1:19" s="81" customFormat="1" ht="19.5" customHeight="1">
      <c r="A23" s="58" t="s">
        <v>0</v>
      </c>
      <c r="B23" s="58" t="s">
        <v>46</v>
      </c>
      <c r="C23" s="59" t="s">
        <v>2</v>
      </c>
      <c r="D23" s="106" t="s">
        <v>4</v>
      </c>
      <c r="E23" s="59" t="s">
        <v>5</v>
      </c>
      <c r="F23" s="60" t="s">
        <v>6</v>
      </c>
      <c r="G23" s="58" t="s">
        <v>43</v>
      </c>
      <c r="H23" s="59" t="s">
        <v>2</v>
      </c>
      <c r="I23" s="106" t="s">
        <v>4</v>
      </c>
      <c r="J23" s="59" t="s">
        <v>5</v>
      </c>
      <c r="K23" s="60" t="s">
        <v>6</v>
      </c>
      <c r="L23" s="127"/>
      <c r="M23" s="69"/>
      <c r="N23" s="16" t="s">
        <v>32</v>
      </c>
      <c r="O23" s="70">
        <v>10</v>
      </c>
      <c r="P23" s="84"/>
      <c r="R23" s="47"/>
      <c r="S23" s="40"/>
    </row>
    <row r="24" spans="1:19" s="81" customFormat="1" ht="19.5" customHeight="1">
      <c r="A24" s="65">
        <v>1</v>
      </c>
      <c r="B24" s="66" t="s">
        <v>60</v>
      </c>
      <c r="C24" s="67">
        <v>138</v>
      </c>
      <c r="D24" s="107">
        <v>9</v>
      </c>
      <c r="E24" s="36">
        <v>147</v>
      </c>
      <c r="F24" s="68" t="s">
        <v>62</v>
      </c>
      <c r="G24" s="66" t="s">
        <v>36</v>
      </c>
      <c r="H24" s="67">
        <v>145</v>
      </c>
      <c r="I24" s="107">
        <v>14</v>
      </c>
      <c r="J24" s="36">
        <v>159</v>
      </c>
      <c r="K24" s="68" t="s">
        <v>49</v>
      </c>
      <c r="L24" s="127"/>
      <c r="M24" s="69"/>
      <c r="N24" s="16" t="s">
        <v>47</v>
      </c>
      <c r="O24" s="70">
        <v>0</v>
      </c>
      <c r="P24" s="84"/>
      <c r="R24" s="47"/>
      <c r="S24" s="40"/>
    </row>
    <row r="25" spans="1:19" s="81" customFormat="1" ht="19.5" customHeight="1">
      <c r="A25" s="73"/>
      <c r="B25" s="66" t="s">
        <v>61</v>
      </c>
      <c r="C25" s="67">
        <v>163</v>
      </c>
      <c r="D25" s="107">
        <v>8</v>
      </c>
      <c r="E25" s="36">
        <v>171</v>
      </c>
      <c r="F25" s="68" t="s">
        <v>49</v>
      </c>
      <c r="G25" s="66" t="s">
        <v>37</v>
      </c>
      <c r="H25" s="67">
        <v>126</v>
      </c>
      <c r="I25" s="107">
        <v>22</v>
      </c>
      <c r="J25" s="36">
        <v>148</v>
      </c>
      <c r="K25" s="68" t="s">
        <v>62</v>
      </c>
      <c r="L25" s="127"/>
      <c r="M25" s="69"/>
      <c r="N25" s="16" t="s">
        <v>48</v>
      </c>
      <c r="O25" s="70" t="s">
        <v>63</v>
      </c>
      <c r="P25" s="84"/>
      <c r="R25" s="40"/>
      <c r="S25" s="40"/>
    </row>
    <row r="26" spans="1:19" s="72" customFormat="1" ht="19.5" customHeight="1">
      <c r="A26" s="72" t="s">
        <v>8</v>
      </c>
      <c r="B26" s="66" t="s">
        <v>59</v>
      </c>
      <c r="C26" s="67">
        <v>129</v>
      </c>
      <c r="D26" s="107">
        <v>16</v>
      </c>
      <c r="E26" s="36">
        <v>145</v>
      </c>
      <c r="F26" s="68" t="s">
        <v>62</v>
      </c>
      <c r="G26" s="66" t="s">
        <v>50</v>
      </c>
      <c r="H26" s="67">
        <v>152</v>
      </c>
      <c r="I26" s="107">
        <v>0</v>
      </c>
      <c r="J26" s="36">
        <v>152</v>
      </c>
      <c r="K26" s="68" t="s">
        <v>49</v>
      </c>
      <c r="L26" s="127"/>
      <c r="M26" s="79"/>
      <c r="N26" s="38" t="s">
        <v>48</v>
      </c>
      <c r="O26" s="80" t="s">
        <v>63</v>
      </c>
      <c r="P26" s="71"/>
      <c r="R26" s="39"/>
      <c r="S26" s="39"/>
    </row>
    <row r="27" spans="1:19" s="64" customFormat="1" ht="19.5" customHeight="1">
      <c r="A27" s="74">
        <v>4</v>
      </c>
      <c r="B27" s="75" t="s">
        <v>7</v>
      </c>
      <c r="C27" s="77">
        <v>430</v>
      </c>
      <c r="D27" s="108">
        <v>33</v>
      </c>
      <c r="E27" s="77">
        <v>463</v>
      </c>
      <c r="F27" s="78" t="s">
        <v>49</v>
      </c>
      <c r="G27" s="75" t="s">
        <v>7</v>
      </c>
      <c r="H27" s="77">
        <v>423</v>
      </c>
      <c r="I27" s="108">
        <v>36</v>
      </c>
      <c r="J27" s="77">
        <v>459</v>
      </c>
      <c r="K27" s="78" t="s">
        <v>62</v>
      </c>
      <c r="L27" s="127"/>
      <c r="M27" s="61" t="s">
        <v>30</v>
      </c>
      <c r="N27" s="37" t="s">
        <v>34</v>
      </c>
      <c r="O27" s="62">
        <v>16</v>
      </c>
      <c r="P27" s="63"/>
      <c r="R27" s="41"/>
      <c r="S27" s="41"/>
    </row>
    <row r="28" spans="1:19" s="72" customFormat="1" ht="19.5" customHeight="1">
      <c r="A28" s="81"/>
      <c r="B28" s="82" t="s">
        <v>3</v>
      </c>
      <c r="C28" s="40"/>
      <c r="D28" s="109"/>
      <c r="E28" s="40"/>
      <c r="F28" s="83">
        <v>4</v>
      </c>
      <c r="G28" s="82" t="s">
        <v>3</v>
      </c>
      <c r="H28" s="40"/>
      <c r="I28" s="109"/>
      <c r="J28" s="40"/>
      <c r="K28" s="83">
        <v>4</v>
      </c>
      <c r="L28" s="127"/>
      <c r="M28" s="69"/>
      <c r="N28" s="16" t="s">
        <v>35</v>
      </c>
      <c r="O28" s="70">
        <v>0</v>
      </c>
      <c r="P28" s="71"/>
      <c r="R28" s="39"/>
      <c r="S28" s="39"/>
    </row>
    <row r="29" spans="4:19" s="72" customFormat="1" ht="19.5" customHeight="1">
      <c r="D29" s="112"/>
      <c r="I29" s="112"/>
      <c r="L29" s="85"/>
      <c r="M29" s="69"/>
      <c r="N29" s="16" t="s">
        <v>44</v>
      </c>
      <c r="O29" s="70">
        <v>8</v>
      </c>
      <c r="P29" s="71"/>
      <c r="R29" s="39"/>
      <c r="S29" s="39"/>
    </row>
    <row r="30" spans="1:19" s="64" customFormat="1" ht="19.5" customHeight="1">
      <c r="A30" s="58" t="s">
        <v>0</v>
      </c>
      <c r="B30" s="58" t="s">
        <v>41</v>
      </c>
      <c r="C30" s="59" t="s">
        <v>2</v>
      </c>
      <c r="D30" s="106" t="s">
        <v>4</v>
      </c>
      <c r="E30" s="59" t="s">
        <v>5</v>
      </c>
      <c r="F30" s="60" t="s">
        <v>6</v>
      </c>
      <c r="G30" s="58" t="s">
        <v>43</v>
      </c>
      <c r="H30" s="59" t="s">
        <v>2</v>
      </c>
      <c r="I30" s="106" t="s">
        <v>4</v>
      </c>
      <c r="J30" s="59" t="s">
        <v>5</v>
      </c>
      <c r="K30" s="60" t="s">
        <v>6</v>
      </c>
      <c r="L30" s="128">
        <v>2</v>
      </c>
      <c r="M30" s="69"/>
      <c r="N30" s="16" t="s">
        <v>48</v>
      </c>
      <c r="O30" s="70" t="s">
        <v>63</v>
      </c>
      <c r="P30" s="63"/>
      <c r="R30" s="41"/>
      <c r="S30" s="41"/>
    </row>
    <row r="31" spans="1:19" s="72" customFormat="1" ht="19.5" customHeight="1">
      <c r="A31" s="65">
        <v>2</v>
      </c>
      <c r="B31" s="66" t="s">
        <v>42</v>
      </c>
      <c r="C31" s="67">
        <v>162</v>
      </c>
      <c r="D31" s="107">
        <v>0</v>
      </c>
      <c r="E31" s="36">
        <v>162</v>
      </c>
      <c r="F31" s="68" t="s">
        <v>62</v>
      </c>
      <c r="G31" s="66" t="s">
        <v>50</v>
      </c>
      <c r="H31" s="67">
        <v>243</v>
      </c>
      <c r="I31" s="107">
        <v>0</v>
      </c>
      <c r="J31" s="36">
        <v>243</v>
      </c>
      <c r="K31" s="68" t="s">
        <v>49</v>
      </c>
      <c r="L31" s="129"/>
      <c r="M31" s="79"/>
      <c r="N31" s="38" t="s">
        <v>48</v>
      </c>
      <c r="O31" s="80" t="s">
        <v>63</v>
      </c>
      <c r="P31" s="71"/>
      <c r="R31" s="39"/>
      <c r="S31" s="39"/>
    </row>
    <row r="32" spans="1:19" s="72" customFormat="1" ht="19.5" customHeight="1">
      <c r="A32" s="73"/>
      <c r="B32" s="66" t="s">
        <v>28</v>
      </c>
      <c r="C32" s="67">
        <v>171</v>
      </c>
      <c r="D32" s="107">
        <v>14</v>
      </c>
      <c r="E32" s="36">
        <v>185</v>
      </c>
      <c r="F32" s="68" t="s">
        <v>62</v>
      </c>
      <c r="G32" s="66" t="s">
        <v>37</v>
      </c>
      <c r="H32" s="67">
        <v>166</v>
      </c>
      <c r="I32" s="107">
        <v>22</v>
      </c>
      <c r="J32" s="36">
        <v>188</v>
      </c>
      <c r="K32" s="68" t="s">
        <v>49</v>
      </c>
      <c r="L32" s="129"/>
      <c r="M32" s="61" t="s">
        <v>45</v>
      </c>
      <c r="N32" s="37" t="s">
        <v>56</v>
      </c>
      <c r="O32" s="62">
        <v>16</v>
      </c>
      <c r="P32" s="71"/>
      <c r="S32" s="39"/>
    </row>
    <row r="33" spans="1:19" s="72" customFormat="1" ht="19.5" customHeight="1">
      <c r="A33" s="72" t="s">
        <v>8</v>
      </c>
      <c r="B33" s="66" t="s">
        <v>27</v>
      </c>
      <c r="C33" s="67">
        <v>169</v>
      </c>
      <c r="D33" s="107">
        <v>8</v>
      </c>
      <c r="E33" s="36">
        <v>177</v>
      </c>
      <c r="F33" s="68" t="s">
        <v>62</v>
      </c>
      <c r="G33" s="66" t="s">
        <v>36</v>
      </c>
      <c r="H33" s="67">
        <v>198</v>
      </c>
      <c r="I33" s="107">
        <v>14</v>
      </c>
      <c r="J33" s="36">
        <v>212</v>
      </c>
      <c r="K33" s="68" t="s">
        <v>49</v>
      </c>
      <c r="L33" s="129"/>
      <c r="M33" s="69"/>
      <c r="N33" s="16" t="s">
        <v>57</v>
      </c>
      <c r="O33" s="70">
        <v>0</v>
      </c>
      <c r="P33" s="71"/>
      <c r="S33" s="39"/>
    </row>
    <row r="34" spans="1:19" s="72" customFormat="1" ht="19.5" customHeight="1">
      <c r="A34" s="74">
        <v>5</v>
      </c>
      <c r="B34" s="75" t="s">
        <v>7</v>
      </c>
      <c r="C34" s="77">
        <v>502</v>
      </c>
      <c r="D34" s="108">
        <v>22</v>
      </c>
      <c r="E34" s="77">
        <v>524</v>
      </c>
      <c r="F34" s="78" t="s">
        <v>62</v>
      </c>
      <c r="G34" s="75" t="s">
        <v>7</v>
      </c>
      <c r="H34" s="77">
        <v>607</v>
      </c>
      <c r="I34" s="108">
        <v>36</v>
      </c>
      <c r="J34" s="77">
        <v>643</v>
      </c>
      <c r="K34" s="78" t="s">
        <v>49</v>
      </c>
      <c r="L34" s="129"/>
      <c r="M34" s="69"/>
      <c r="N34" s="16" t="s">
        <v>58</v>
      </c>
      <c r="O34" s="70">
        <v>17</v>
      </c>
      <c r="P34" s="71"/>
      <c r="S34" s="39"/>
    </row>
    <row r="35" spans="2:19" s="81" customFormat="1" ht="19.5" customHeight="1">
      <c r="B35" s="82" t="s">
        <v>3</v>
      </c>
      <c r="C35" s="40"/>
      <c r="D35" s="109"/>
      <c r="E35" s="40"/>
      <c r="F35" s="83">
        <v>0</v>
      </c>
      <c r="G35" s="82" t="s">
        <v>3</v>
      </c>
      <c r="H35" s="40"/>
      <c r="I35" s="109"/>
      <c r="J35" s="40"/>
      <c r="K35" s="83">
        <v>8</v>
      </c>
      <c r="L35" s="129"/>
      <c r="M35" s="69"/>
      <c r="N35" s="16" t="s">
        <v>48</v>
      </c>
      <c r="O35" s="70" t="s">
        <v>63</v>
      </c>
      <c r="P35" s="84"/>
      <c r="S35" s="40"/>
    </row>
    <row r="36" spans="4:19" s="81" customFormat="1" ht="19.5" customHeight="1">
      <c r="D36" s="111"/>
      <c r="I36" s="111"/>
      <c r="L36" s="129"/>
      <c r="M36" s="79"/>
      <c r="N36" s="38" t="s">
        <v>48</v>
      </c>
      <c r="O36" s="80" t="s">
        <v>63</v>
      </c>
      <c r="P36" s="84"/>
      <c r="S36" s="40"/>
    </row>
    <row r="37" spans="1:19" s="72" customFormat="1" ht="19.5" customHeight="1">
      <c r="A37" s="58" t="s">
        <v>0</v>
      </c>
      <c r="B37" s="58" t="s">
        <v>29</v>
      </c>
      <c r="C37" s="59" t="s">
        <v>2</v>
      </c>
      <c r="D37" s="106" t="s">
        <v>4</v>
      </c>
      <c r="E37" s="59" t="s">
        <v>5</v>
      </c>
      <c r="F37" s="60" t="s">
        <v>6</v>
      </c>
      <c r="G37" s="58" t="s">
        <v>46</v>
      </c>
      <c r="H37" s="59" t="s">
        <v>2</v>
      </c>
      <c r="I37" s="106" t="s">
        <v>4</v>
      </c>
      <c r="J37" s="59" t="s">
        <v>5</v>
      </c>
      <c r="K37" s="60" t="s">
        <v>6</v>
      </c>
      <c r="L37" s="129"/>
      <c r="M37" s="61" t="s">
        <v>46</v>
      </c>
      <c r="N37" s="37" t="s">
        <v>59</v>
      </c>
      <c r="O37" s="62">
        <v>16</v>
      </c>
      <c r="P37" s="71"/>
      <c r="S37" s="39"/>
    </row>
    <row r="38" spans="1:19" s="64" customFormat="1" ht="19.5" customHeight="1">
      <c r="A38" s="65">
        <v>2</v>
      </c>
      <c r="B38" s="66" t="s">
        <v>31</v>
      </c>
      <c r="C38" s="67">
        <v>224</v>
      </c>
      <c r="D38" s="107">
        <v>1</v>
      </c>
      <c r="E38" s="36">
        <v>225</v>
      </c>
      <c r="F38" s="68" t="s">
        <v>49</v>
      </c>
      <c r="G38" s="66" t="s">
        <v>60</v>
      </c>
      <c r="H38" s="67">
        <v>112</v>
      </c>
      <c r="I38" s="107">
        <v>9</v>
      </c>
      <c r="J38" s="36">
        <v>121</v>
      </c>
      <c r="K38" s="68" t="s">
        <v>62</v>
      </c>
      <c r="L38" s="129"/>
      <c r="M38" s="69"/>
      <c r="N38" s="16" t="s">
        <v>60</v>
      </c>
      <c r="O38" s="70">
        <v>9</v>
      </c>
      <c r="P38" s="63"/>
      <c r="S38" s="41"/>
    </row>
    <row r="39" spans="1:19" s="64" customFormat="1" ht="19.5" customHeight="1">
      <c r="A39" s="73"/>
      <c r="B39" s="66" t="s">
        <v>47</v>
      </c>
      <c r="C39" s="67">
        <v>187</v>
      </c>
      <c r="D39" s="107">
        <v>0</v>
      </c>
      <c r="E39" s="36">
        <v>187</v>
      </c>
      <c r="F39" s="68" t="s">
        <v>49</v>
      </c>
      <c r="G39" s="66" t="s">
        <v>61</v>
      </c>
      <c r="H39" s="67">
        <v>139</v>
      </c>
      <c r="I39" s="107">
        <v>8</v>
      </c>
      <c r="J39" s="36">
        <v>147</v>
      </c>
      <c r="K39" s="68" t="s">
        <v>62</v>
      </c>
      <c r="L39" s="129"/>
      <c r="M39" s="69"/>
      <c r="N39" s="16" t="s">
        <v>61</v>
      </c>
      <c r="O39" s="70">
        <v>8</v>
      </c>
      <c r="P39" s="63"/>
      <c r="S39" s="41"/>
    </row>
    <row r="40" spans="1:19" s="72" customFormat="1" ht="19.5" customHeight="1">
      <c r="A40" s="72" t="s">
        <v>8</v>
      </c>
      <c r="B40" s="66" t="s">
        <v>32</v>
      </c>
      <c r="C40" s="67">
        <v>138</v>
      </c>
      <c r="D40" s="107">
        <v>10</v>
      </c>
      <c r="E40" s="36">
        <v>148</v>
      </c>
      <c r="F40" s="68" t="s">
        <v>49</v>
      </c>
      <c r="G40" s="66" t="s">
        <v>59</v>
      </c>
      <c r="H40" s="67">
        <v>123</v>
      </c>
      <c r="I40" s="107">
        <v>16</v>
      </c>
      <c r="J40" s="36">
        <v>139</v>
      </c>
      <c r="K40" s="68" t="s">
        <v>62</v>
      </c>
      <c r="L40" s="129"/>
      <c r="M40" s="69"/>
      <c r="N40" s="16" t="s">
        <v>48</v>
      </c>
      <c r="O40" s="70" t="s">
        <v>63</v>
      </c>
      <c r="P40" s="71"/>
      <c r="S40" s="39"/>
    </row>
    <row r="41" spans="1:19" s="72" customFormat="1" ht="19.5" customHeight="1">
      <c r="A41" s="74">
        <v>6</v>
      </c>
      <c r="B41" s="75" t="s">
        <v>7</v>
      </c>
      <c r="C41" s="77">
        <v>549</v>
      </c>
      <c r="D41" s="108">
        <v>11</v>
      </c>
      <c r="E41" s="77">
        <v>560</v>
      </c>
      <c r="F41" s="78" t="s">
        <v>49</v>
      </c>
      <c r="G41" s="75" t="s">
        <v>7</v>
      </c>
      <c r="H41" s="77">
        <v>374</v>
      </c>
      <c r="I41" s="108">
        <v>33</v>
      </c>
      <c r="J41" s="77">
        <v>407</v>
      </c>
      <c r="K41" s="78" t="s">
        <v>62</v>
      </c>
      <c r="L41" s="129"/>
      <c r="M41" s="79"/>
      <c r="N41" s="38" t="s">
        <v>48</v>
      </c>
      <c r="O41" s="80" t="s">
        <v>63</v>
      </c>
      <c r="P41" s="71"/>
      <c r="S41" s="39"/>
    </row>
    <row r="42" spans="1:19" s="72" customFormat="1" ht="19.5" customHeight="1">
      <c r="A42" s="81"/>
      <c r="B42" s="82" t="s">
        <v>3</v>
      </c>
      <c r="C42" s="40"/>
      <c r="D42" s="109"/>
      <c r="E42" s="40"/>
      <c r="F42" s="83">
        <v>8</v>
      </c>
      <c r="G42" s="82" t="s">
        <v>3</v>
      </c>
      <c r="H42" s="40"/>
      <c r="I42" s="109"/>
      <c r="J42" s="40"/>
      <c r="K42" s="83">
        <v>0</v>
      </c>
      <c r="L42" s="129"/>
      <c r="M42" s="61" t="s">
        <v>40</v>
      </c>
      <c r="N42" s="37" t="s">
        <v>53</v>
      </c>
      <c r="O42" s="62">
        <v>0</v>
      </c>
      <c r="P42" s="71"/>
      <c r="S42" s="39"/>
    </row>
    <row r="43" spans="4:19" s="81" customFormat="1" ht="19.5" customHeight="1">
      <c r="D43" s="111"/>
      <c r="I43" s="111"/>
      <c r="L43" s="129"/>
      <c r="M43" s="69"/>
      <c r="N43" s="16" t="s">
        <v>54</v>
      </c>
      <c r="O43" s="70">
        <v>8</v>
      </c>
      <c r="P43" s="84"/>
      <c r="S43" s="40"/>
    </row>
    <row r="44" spans="1:19" s="81" customFormat="1" ht="19.5" customHeight="1">
      <c r="A44" s="58" t="s">
        <v>0</v>
      </c>
      <c r="B44" s="58" t="s">
        <v>51</v>
      </c>
      <c r="C44" s="59" t="s">
        <v>2</v>
      </c>
      <c r="D44" s="106" t="s">
        <v>4</v>
      </c>
      <c r="E44" s="59" t="s">
        <v>5</v>
      </c>
      <c r="F44" s="60" t="s">
        <v>6</v>
      </c>
      <c r="G44" s="58" t="s">
        <v>30</v>
      </c>
      <c r="H44" s="59" t="s">
        <v>2</v>
      </c>
      <c r="I44" s="106" t="s">
        <v>4</v>
      </c>
      <c r="J44" s="59" t="s">
        <v>5</v>
      </c>
      <c r="K44" s="60" t="s">
        <v>6</v>
      </c>
      <c r="L44" s="129"/>
      <c r="M44" s="69"/>
      <c r="N44" s="16" t="s">
        <v>55</v>
      </c>
      <c r="O44" s="70">
        <v>9</v>
      </c>
      <c r="P44" s="84"/>
      <c r="S44" s="40"/>
    </row>
    <row r="45" spans="1:19" s="72" customFormat="1" ht="19.5" customHeight="1">
      <c r="A45" s="65">
        <v>2</v>
      </c>
      <c r="B45" s="66" t="s">
        <v>33</v>
      </c>
      <c r="C45" s="67">
        <v>182</v>
      </c>
      <c r="D45" s="107">
        <v>5</v>
      </c>
      <c r="E45" s="36">
        <v>187</v>
      </c>
      <c r="F45" s="68" t="s">
        <v>62</v>
      </c>
      <c r="G45" s="66" t="s">
        <v>35</v>
      </c>
      <c r="H45" s="67">
        <v>234</v>
      </c>
      <c r="I45" s="107">
        <v>0</v>
      </c>
      <c r="J45" s="36">
        <v>234</v>
      </c>
      <c r="K45" s="68" t="s">
        <v>49</v>
      </c>
      <c r="L45" s="129"/>
      <c r="M45" s="69"/>
      <c r="N45" s="16" t="s">
        <v>48</v>
      </c>
      <c r="O45" s="70" t="s">
        <v>63</v>
      </c>
      <c r="P45" s="71"/>
      <c r="S45" s="39"/>
    </row>
    <row r="46" spans="1:19" s="72" customFormat="1" ht="19.5" customHeight="1">
      <c r="A46" s="73"/>
      <c r="B46" s="66" t="s">
        <v>38</v>
      </c>
      <c r="C46" s="67">
        <v>176</v>
      </c>
      <c r="D46" s="107">
        <v>4</v>
      </c>
      <c r="E46" s="36">
        <v>180</v>
      </c>
      <c r="F46" s="68" t="s">
        <v>62</v>
      </c>
      <c r="G46" s="66" t="s">
        <v>44</v>
      </c>
      <c r="H46" s="67">
        <v>207</v>
      </c>
      <c r="I46" s="107">
        <v>8</v>
      </c>
      <c r="J46" s="36">
        <v>215</v>
      </c>
      <c r="K46" s="68" t="s">
        <v>49</v>
      </c>
      <c r="L46" s="129"/>
      <c r="M46" s="79"/>
      <c r="N46" s="38" t="s">
        <v>48</v>
      </c>
      <c r="O46" s="80" t="s">
        <v>63</v>
      </c>
      <c r="P46" s="71"/>
      <c r="S46" s="39"/>
    </row>
    <row r="47" spans="1:19" s="64" customFormat="1" ht="19.5" customHeight="1">
      <c r="A47" s="72" t="s">
        <v>8</v>
      </c>
      <c r="B47" s="66" t="s">
        <v>52</v>
      </c>
      <c r="C47" s="67">
        <v>160</v>
      </c>
      <c r="D47" s="107">
        <v>0</v>
      </c>
      <c r="E47" s="36">
        <v>160</v>
      </c>
      <c r="F47" s="68" t="s">
        <v>62</v>
      </c>
      <c r="G47" s="66" t="s">
        <v>34</v>
      </c>
      <c r="H47" s="67">
        <v>211</v>
      </c>
      <c r="I47" s="107">
        <v>16</v>
      </c>
      <c r="J47" s="36">
        <v>227</v>
      </c>
      <c r="K47" s="68" t="s">
        <v>49</v>
      </c>
      <c r="L47" s="129"/>
      <c r="M47" s="61" t="s">
        <v>51</v>
      </c>
      <c r="N47" s="37" t="s">
        <v>33</v>
      </c>
      <c r="O47" s="62">
        <v>5</v>
      </c>
      <c r="P47" s="63"/>
      <c r="S47" s="41"/>
    </row>
    <row r="48" spans="1:19" s="72" customFormat="1" ht="19.5" customHeight="1">
      <c r="A48" s="74">
        <v>7</v>
      </c>
      <c r="B48" s="75" t="s">
        <v>7</v>
      </c>
      <c r="C48" s="77">
        <v>518</v>
      </c>
      <c r="D48" s="108">
        <v>9</v>
      </c>
      <c r="E48" s="77">
        <v>527</v>
      </c>
      <c r="F48" s="78" t="s">
        <v>62</v>
      </c>
      <c r="G48" s="75" t="s">
        <v>7</v>
      </c>
      <c r="H48" s="77">
        <v>652</v>
      </c>
      <c r="I48" s="108">
        <v>24</v>
      </c>
      <c r="J48" s="77">
        <v>676</v>
      </c>
      <c r="K48" s="78" t="s">
        <v>49</v>
      </c>
      <c r="L48" s="129"/>
      <c r="M48" s="69"/>
      <c r="N48" s="16" t="s">
        <v>52</v>
      </c>
      <c r="O48" s="70">
        <v>0</v>
      </c>
      <c r="P48" s="71"/>
      <c r="S48" s="39"/>
    </row>
    <row r="49" spans="1:19" s="72" customFormat="1" ht="19.5" customHeight="1">
      <c r="A49" s="81"/>
      <c r="B49" s="82" t="s">
        <v>3</v>
      </c>
      <c r="C49" s="40"/>
      <c r="D49" s="109"/>
      <c r="E49" s="40"/>
      <c r="F49" s="83">
        <v>0</v>
      </c>
      <c r="G49" s="82" t="s">
        <v>3</v>
      </c>
      <c r="H49" s="40"/>
      <c r="I49" s="109"/>
      <c r="J49" s="40"/>
      <c r="K49" s="83">
        <v>8</v>
      </c>
      <c r="L49" s="129"/>
      <c r="M49" s="69"/>
      <c r="N49" s="16" t="s">
        <v>38</v>
      </c>
      <c r="O49" s="70">
        <v>4</v>
      </c>
      <c r="P49" s="71"/>
      <c r="S49" s="39"/>
    </row>
    <row r="50" spans="1:19" s="72" customFormat="1" ht="19.5" customHeight="1">
      <c r="A50" s="81"/>
      <c r="B50" s="81"/>
      <c r="C50" s="81"/>
      <c r="D50" s="111"/>
      <c r="E50" s="81"/>
      <c r="F50" s="81"/>
      <c r="G50" s="81"/>
      <c r="H50" s="81"/>
      <c r="I50" s="111"/>
      <c r="J50" s="81"/>
      <c r="K50" s="81"/>
      <c r="L50" s="129"/>
      <c r="M50" s="69"/>
      <c r="N50" s="16" t="s">
        <v>48</v>
      </c>
      <c r="O50" s="70" t="s">
        <v>63</v>
      </c>
      <c r="P50" s="71"/>
      <c r="S50" s="39"/>
    </row>
    <row r="51" spans="1:19" s="81" customFormat="1" ht="19.5" customHeight="1">
      <c r="A51" s="58" t="s">
        <v>0</v>
      </c>
      <c r="B51" s="58" t="s">
        <v>40</v>
      </c>
      <c r="C51" s="59" t="s">
        <v>2</v>
      </c>
      <c r="D51" s="106" t="s">
        <v>4</v>
      </c>
      <c r="E51" s="59" t="s">
        <v>5</v>
      </c>
      <c r="F51" s="60" t="s">
        <v>6</v>
      </c>
      <c r="G51" s="58" t="s">
        <v>45</v>
      </c>
      <c r="H51" s="59" t="s">
        <v>2</v>
      </c>
      <c r="I51" s="106" t="s">
        <v>4</v>
      </c>
      <c r="J51" s="59" t="s">
        <v>5</v>
      </c>
      <c r="K51" s="60" t="s">
        <v>6</v>
      </c>
      <c r="L51" s="129"/>
      <c r="M51" s="79"/>
      <c r="N51" s="38" t="s">
        <v>48</v>
      </c>
      <c r="O51" s="80" t="s">
        <v>63</v>
      </c>
      <c r="P51" s="84"/>
      <c r="S51" s="40"/>
    </row>
    <row r="52" spans="1:19" s="81" customFormat="1" ht="19.5" customHeight="1">
      <c r="A52" s="65">
        <v>2</v>
      </c>
      <c r="B52" s="66" t="s">
        <v>55</v>
      </c>
      <c r="C52" s="67">
        <v>157</v>
      </c>
      <c r="D52" s="107">
        <v>9</v>
      </c>
      <c r="E52" s="36">
        <v>166</v>
      </c>
      <c r="F52" s="68" t="s">
        <v>62</v>
      </c>
      <c r="G52" s="66" t="s">
        <v>56</v>
      </c>
      <c r="H52" s="67">
        <v>160</v>
      </c>
      <c r="I52" s="107">
        <v>16</v>
      </c>
      <c r="J52" s="36">
        <v>176</v>
      </c>
      <c r="K52" s="68" t="s">
        <v>49</v>
      </c>
      <c r="L52" s="129"/>
      <c r="M52" s="61" t="s">
        <v>41</v>
      </c>
      <c r="N52" s="37" t="s">
        <v>27</v>
      </c>
      <c r="O52" s="62">
        <v>8</v>
      </c>
      <c r="P52" s="84"/>
      <c r="S52" s="40"/>
    </row>
    <row r="53" spans="1:19" s="81" customFormat="1" ht="19.5" customHeight="1">
      <c r="A53" s="73"/>
      <c r="B53" s="66" t="s">
        <v>53</v>
      </c>
      <c r="C53" s="67">
        <v>224</v>
      </c>
      <c r="D53" s="107">
        <v>0</v>
      </c>
      <c r="E53" s="36">
        <v>224</v>
      </c>
      <c r="F53" s="68" t="s">
        <v>62</v>
      </c>
      <c r="G53" s="66" t="s">
        <v>57</v>
      </c>
      <c r="H53" s="67">
        <v>246</v>
      </c>
      <c r="I53" s="107">
        <v>0</v>
      </c>
      <c r="J53" s="36">
        <v>246</v>
      </c>
      <c r="K53" s="68" t="s">
        <v>49</v>
      </c>
      <c r="L53" s="129"/>
      <c r="M53" s="69"/>
      <c r="N53" s="16" t="s">
        <v>42</v>
      </c>
      <c r="O53" s="70">
        <v>0</v>
      </c>
      <c r="P53" s="84"/>
      <c r="S53" s="40"/>
    </row>
    <row r="54" spans="1:19" s="72" customFormat="1" ht="19.5" customHeight="1">
      <c r="A54" s="72" t="s">
        <v>8</v>
      </c>
      <c r="B54" s="66" t="s">
        <v>54</v>
      </c>
      <c r="C54" s="67">
        <v>191</v>
      </c>
      <c r="D54" s="107">
        <v>8</v>
      </c>
      <c r="E54" s="36">
        <v>199</v>
      </c>
      <c r="F54" s="68" t="s">
        <v>62</v>
      </c>
      <c r="G54" s="66" t="s">
        <v>58</v>
      </c>
      <c r="H54" s="67">
        <v>201</v>
      </c>
      <c r="I54" s="107">
        <v>17</v>
      </c>
      <c r="J54" s="36">
        <v>218</v>
      </c>
      <c r="K54" s="68" t="s">
        <v>49</v>
      </c>
      <c r="L54" s="129"/>
      <c r="M54" s="69"/>
      <c r="N54" s="16" t="s">
        <v>28</v>
      </c>
      <c r="O54" s="70">
        <v>14</v>
      </c>
      <c r="P54" s="71"/>
      <c r="S54" s="39"/>
    </row>
    <row r="55" spans="1:19" s="64" customFormat="1" ht="19.5" customHeight="1">
      <c r="A55" s="74">
        <v>8</v>
      </c>
      <c r="B55" s="75" t="s">
        <v>7</v>
      </c>
      <c r="C55" s="77">
        <v>572</v>
      </c>
      <c r="D55" s="108">
        <v>17</v>
      </c>
      <c r="E55" s="77">
        <v>589</v>
      </c>
      <c r="F55" s="78" t="s">
        <v>62</v>
      </c>
      <c r="G55" s="75" t="s">
        <v>7</v>
      </c>
      <c r="H55" s="77">
        <v>607</v>
      </c>
      <c r="I55" s="108">
        <v>33</v>
      </c>
      <c r="J55" s="77">
        <v>640</v>
      </c>
      <c r="K55" s="78" t="s">
        <v>49</v>
      </c>
      <c r="L55" s="129"/>
      <c r="M55" s="69"/>
      <c r="N55" s="16" t="s">
        <v>48</v>
      </c>
      <c r="O55" s="70" t="s">
        <v>63</v>
      </c>
      <c r="P55" s="63"/>
      <c r="S55" s="41"/>
    </row>
    <row r="56" spans="1:19" s="72" customFormat="1" ht="19.5" customHeight="1">
      <c r="A56" s="81"/>
      <c r="B56" s="82" t="s">
        <v>3</v>
      </c>
      <c r="C56" s="40"/>
      <c r="D56" s="109"/>
      <c r="E56" s="40"/>
      <c r="F56" s="83">
        <v>0</v>
      </c>
      <c r="G56" s="82" t="s">
        <v>3</v>
      </c>
      <c r="H56" s="40"/>
      <c r="I56" s="109"/>
      <c r="J56" s="40"/>
      <c r="K56" s="83">
        <v>8</v>
      </c>
      <c r="L56" s="129"/>
      <c r="M56" s="79"/>
      <c r="N56" s="38" t="s">
        <v>48</v>
      </c>
      <c r="O56" s="80" t="s">
        <v>63</v>
      </c>
      <c r="P56" s="71"/>
      <c r="S56" s="39"/>
    </row>
    <row r="57" spans="1:19" s="72" customFormat="1" ht="19.5" customHeight="1">
      <c r="A57" s="81"/>
      <c r="B57" s="81"/>
      <c r="C57" s="81"/>
      <c r="D57" s="111"/>
      <c r="E57" s="81"/>
      <c r="F57" s="81"/>
      <c r="G57" s="81"/>
      <c r="H57" s="81"/>
      <c r="I57" s="111"/>
      <c r="J57" s="81"/>
      <c r="K57" s="81"/>
      <c r="L57" s="86"/>
      <c r="M57" s="61" t="s">
        <v>43</v>
      </c>
      <c r="N57" s="37" t="s">
        <v>36</v>
      </c>
      <c r="O57" s="62">
        <v>14</v>
      </c>
      <c r="P57" s="71"/>
      <c r="S57" s="39"/>
    </row>
    <row r="58" spans="1:19" s="72" customFormat="1" ht="19.5" customHeight="1">
      <c r="A58" s="58" t="s">
        <v>0</v>
      </c>
      <c r="B58" s="58" t="s">
        <v>29</v>
      </c>
      <c r="C58" s="59" t="s">
        <v>2</v>
      </c>
      <c r="D58" s="106" t="s">
        <v>4</v>
      </c>
      <c r="E58" s="59" t="s">
        <v>5</v>
      </c>
      <c r="F58" s="60" t="s">
        <v>6</v>
      </c>
      <c r="G58" s="58" t="s">
        <v>30</v>
      </c>
      <c r="H58" s="59" t="s">
        <v>2</v>
      </c>
      <c r="I58" s="106" t="s">
        <v>4</v>
      </c>
      <c r="J58" s="59" t="s">
        <v>5</v>
      </c>
      <c r="K58" s="60" t="s">
        <v>6</v>
      </c>
      <c r="L58" s="130">
        <v>3</v>
      </c>
      <c r="M58" s="69"/>
      <c r="N58" s="16" t="s">
        <v>37</v>
      </c>
      <c r="O58" s="70">
        <v>22</v>
      </c>
      <c r="P58" s="71"/>
      <c r="S58" s="39"/>
    </row>
    <row r="59" spans="1:19" s="81" customFormat="1" ht="19.5" customHeight="1">
      <c r="A59" s="65">
        <v>3</v>
      </c>
      <c r="B59" s="66" t="s">
        <v>31</v>
      </c>
      <c r="C59" s="67">
        <v>225</v>
      </c>
      <c r="D59" s="107">
        <v>1</v>
      </c>
      <c r="E59" s="36">
        <v>226</v>
      </c>
      <c r="F59" s="68" t="s">
        <v>49</v>
      </c>
      <c r="G59" s="66" t="s">
        <v>35</v>
      </c>
      <c r="H59" s="67">
        <v>202</v>
      </c>
      <c r="I59" s="107">
        <v>0</v>
      </c>
      <c r="J59" s="36">
        <v>202</v>
      </c>
      <c r="K59" s="68" t="s">
        <v>62</v>
      </c>
      <c r="L59" s="129"/>
      <c r="M59" s="69"/>
      <c r="N59" s="16" t="s">
        <v>50</v>
      </c>
      <c r="O59" s="70">
        <v>0</v>
      </c>
      <c r="P59" s="84"/>
      <c r="S59" s="40"/>
    </row>
    <row r="60" spans="1:19" s="81" customFormat="1" ht="19.5" customHeight="1">
      <c r="A60" s="73"/>
      <c r="B60" s="66" t="s">
        <v>47</v>
      </c>
      <c r="C60" s="67">
        <v>184</v>
      </c>
      <c r="D60" s="107">
        <v>0</v>
      </c>
      <c r="E60" s="36">
        <v>184</v>
      </c>
      <c r="F60" s="68" t="s">
        <v>62</v>
      </c>
      <c r="G60" s="66" t="s">
        <v>44</v>
      </c>
      <c r="H60" s="67">
        <v>242</v>
      </c>
      <c r="I60" s="107">
        <v>8</v>
      </c>
      <c r="J60" s="36">
        <v>250</v>
      </c>
      <c r="K60" s="68" t="s">
        <v>49</v>
      </c>
      <c r="L60" s="129"/>
      <c r="M60" s="69"/>
      <c r="N60" s="16" t="s">
        <v>48</v>
      </c>
      <c r="O60" s="70" t="s">
        <v>63</v>
      </c>
      <c r="P60" s="84"/>
      <c r="S60" s="40"/>
    </row>
    <row r="61" spans="1:19" s="81" customFormat="1" ht="19.5" customHeight="1">
      <c r="A61" s="72" t="s">
        <v>8</v>
      </c>
      <c r="B61" s="66" t="s">
        <v>32</v>
      </c>
      <c r="C61" s="67">
        <v>160</v>
      </c>
      <c r="D61" s="107">
        <v>10</v>
      </c>
      <c r="E61" s="36">
        <v>170</v>
      </c>
      <c r="F61" s="68" t="s">
        <v>62</v>
      </c>
      <c r="G61" s="66" t="s">
        <v>34</v>
      </c>
      <c r="H61" s="67">
        <v>159</v>
      </c>
      <c r="I61" s="107">
        <v>16</v>
      </c>
      <c r="J61" s="36">
        <v>175</v>
      </c>
      <c r="K61" s="68" t="s">
        <v>49</v>
      </c>
      <c r="L61" s="129"/>
      <c r="M61" s="79"/>
      <c r="N61" s="38" t="s">
        <v>48</v>
      </c>
      <c r="O61" s="80" t="s">
        <v>63</v>
      </c>
      <c r="P61" s="84"/>
      <c r="S61" s="40"/>
    </row>
    <row r="62" spans="1:19" s="72" customFormat="1" ht="19.5" customHeight="1">
      <c r="A62" s="74">
        <v>9</v>
      </c>
      <c r="B62" s="75" t="s">
        <v>7</v>
      </c>
      <c r="C62" s="77">
        <v>569</v>
      </c>
      <c r="D62" s="108">
        <v>11</v>
      </c>
      <c r="E62" s="77">
        <v>580</v>
      </c>
      <c r="F62" s="78" t="s">
        <v>62</v>
      </c>
      <c r="G62" s="75" t="s">
        <v>7</v>
      </c>
      <c r="H62" s="77">
        <v>603</v>
      </c>
      <c r="I62" s="108">
        <v>24</v>
      </c>
      <c r="J62" s="77">
        <v>627</v>
      </c>
      <c r="K62" s="78" t="s">
        <v>49</v>
      </c>
      <c r="L62" s="129"/>
      <c r="M62" s="61" t="s">
        <v>29</v>
      </c>
      <c r="N62" s="37" t="s">
        <v>31</v>
      </c>
      <c r="O62" s="62">
        <v>1</v>
      </c>
      <c r="P62" s="71"/>
      <c r="S62" s="39"/>
    </row>
    <row r="63" spans="1:19" s="64" customFormat="1" ht="19.5" customHeight="1">
      <c r="A63" s="81"/>
      <c r="B63" s="82" t="s">
        <v>3</v>
      </c>
      <c r="C63" s="40"/>
      <c r="D63" s="109"/>
      <c r="E63" s="40"/>
      <c r="F63" s="83">
        <v>2</v>
      </c>
      <c r="G63" s="82" t="s">
        <v>3</v>
      </c>
      <c r="H63" s="40"/>
      <c r="I63" s="109"/>
      <c r="J63" s="40"/>
      <c r="K63" s="83">
        <v>6</v>
      </c>
      <c r="L63" s="129"/>
      <c r="M63" s="69"/>
      <c r="N63" s="16" t="s">
        <v>32</v>
      </c>
      <c r="O63" s="70">
        <v>10</v>
      </c>
      <c r="P63" s="63"/>
      <c r="S63" s="41"/>
    </row>
    <row r="64" spans="4:19" s="72" customFormat="1" ht="19.5" customHeight="1">
      <c r="D64" s="112"/>
      <c r="I64" s="112"/>
      <c r="L64" s="129"/>
      <c r="M64" s="69"/>
      <c r="N64" s="16" t="s">
        <v>47</v>
      </c>
      <c r="O64" s="70">
        <v>0</v>
      </c>
      <c r="P64" s="71"/>
      <c r="S64" s="39"/>
    </row>
    <row r="65" spans="1:19" s="72" customFormat="1" ht="19.5" customHeight="1">
      <c r="A65" s="58" t="s">
        <v>0</v>
      </c>
      <c r="B65" s="58" t="s">
        <v>40</v>
      </c>
      <c r="C65" s="59" t="s">
        <v>2</v>
      </c>
      <c r="D65" s="106" t="s">
        <v>4</v>
      </c>
      <c r="E65" s="59" t="s">
        <v>5</v>
      </c>
      <c r="F65" s="60" t="s">
        <v>6</v>
      </c>
      <c r="G65" s="58" t="s">
        <v>43</v>
      </c>
      <c r="H65" s="59" t="s">
        <v>2</v>
      </c>
      <c r="I65" s="106" t="s">
        <v>4</v>
      </c>
      <c r="J65" s="59" t="s">
        <v>5</v>
      </c>
      <c r="K65" s="60" t="s">
        <v>6</v>
      </c>
      <c r="L65" s="129"/>
      <c r="M65" s="69"/>
      <c r="N65" s="16" t="s">
        <v>48</v>
      </c>
      <c r="O65" s="70" t="s">
        <v>63</v>
      </c>
      <c r="P65" s="71"/>
      <c r="S65" s="39"/>
    </row>
    <row r="66" spans="1:19" s="72" customFormat="1" ht="19.5" customHeight="1">
      <c r="A66" s="65">
        <v>3</v>
      </c>
      <c r="B66" s="66" t="s">
        <v>55</v>
      </c>
      <c r="C66" s="67">
        <v>162</v>
      </c>
      <c r="D66" s="107">
        <v>9</v>
      </c>
      <c r="E66" s="36">
        <v>171</v>
      </c>
      <c r="F66" s="68" t="s">
        <v>62</v>
      </c>
      <c r="G66" s="66" t="s">
        <v>36</v>
      </c>
      <c r="H66" s="67">
        <v>265</v>
      </c>
      <c r="I66" s="107">
        <v>14</v>
      </c>
      <c r="J66" s="36">
        <v>279</v>
      </c>
      <c r="K66" s="68" t="s">
        <v>49</v>
      </c>
      <c r="L66" s="129"/>
      <c r="M66" s="79"/>
      <c r="N66" s="38" t="s">
        <v>48</v>
      </c>
      <c r="O66" s="80" t="s">
        <v>63</v>
      </c>
      <c r="P66" s="71"/>
      <c r="S66" s="39"/>
    </row>
    <row r="67" spans="1:19" s="72" customFormat="1" ht="19.5" customHeight="1">
      <c r="A67" s="73"/>
      <c r="B67" s="66" t="s">
        <v>53</v>
      </c>
      <c r="C67" s="67">
        <v>168</v>
      </c>
      <c r="D67" s="107">
        <v>0</v>
      </c>
      <c r="E67" s="36">
        <v>168</v>
      </c>
      <c r="F67" s="68" t="s">
        <v>62</v>
      </c>
      <c r="G67" s="66" t="s">
        <v>37</v>
      </c>
      <c r="H67" s="67">
        <v>158</v>
      </c>
      <c r="I67" s="107">
        <v>22</v>
      </c>
      <c r="J67" s="36">
        <v>180</v>
      </c>
      <c r="K67" s="68" t="s">
        <v>49</v>
      </c>
      <c r="L67" s="129"/>
      <c r="M67" s="61" t="s">
        <v>30</v>
      </c>
      <c r="N67" s="37" t="s">
        <v>34</v>
      </c>
      <c r="O67" s="62">
        <v>16</v>
      </c>
      <c r="P67" s="71"/>
      <c r="S67" s="39"/>
    </row>
    <row r="68" spans="1:19" s="81" customFormat="1" ht="19.5" customHeight="1">
      <c r="A68" s="72" t="s">
        <v>8</v>
      </c>
      <c r="B68" s="66" t="s">
        <v>54</v>
      </c>
      <c r="C68" s="67">
        <v>168</v>
      </c>
      <c r="D68" s="107">
        <v>8</v>
      </c>
      <c r="E68" s="36">
        <v>176</v>
      </c>
      <c r="F68" s="68" t="s">
        <v>62</v>
      </c>
      <c r="G68" s="66" t="s">
        <v>50</v>
      </c>
      <c r="H68" s="67">
        <v>188</v>
      </c>
      <c r="I68" s="107">
        <v>0</v>
      </c>
      <c r="J68" s="36">
        <v>188</v>
      </c>
      <c r="K68" s="68" t="s">
        <v>49</v>
      </c>
      <c r="L68" s="129"/>
      <c r="M68" s="69"/>
      <c r="N68" s="16" t="s">
        <v>35</v>
      </c>
      <c r="O68" s="70">
        <v>0</v>
      </c>
      <c r="P68" s="84"/>
      <c r="S68" s="40"/>
    </row>
    <row r="69" spans="1:19" s="81" customFormat="1" ht="19.5" customHeight="1">
      <c r="A69" s="74">
        <v>10</v>
      </c>
      <c r="B69" s="75" t="s">
        <v>7</v>
      </c>
      <c r="C69" s="77">
        <v>498</v>
      </c>
      <c r="D69" s="108">
        <v>17</v>
      </c>
      <c r="E69" s="77">
        <v>515</v>
      </c>
      <c r="F69" s="78" t="s">
        <v>62</v>
      </c>
      <c r="G69" s="75" t="s">
        <v>7</v>
      </c>
      <c r="H69" s="77">
        <v>611</v>
      </c>
      <c r="I69" s="108">
        <v>36</v>
      </c>
      <c r="J69" s="77">
        <v>647</v>
      </c>
      <c r="K69" s="78" t="s">
        <v>49</v>
      </c>
      <c r="L69" s="129"/>
      <c r="M69" s="69"/>
      <c r="N69" s="16" t="s">
        <v>44</v>
      </c>
      <c r="O69" s="70">
        <v>8</v>
      </c>
      <c r="P69" s="84"/>
      <c r="S69" s="40"/>
    </row>
    <row r="70" spans="1:19" s="72" customFormat="1" ht="19.5" customHeight="1">
      <c r="A70" s="81"/>
      <c r="B70" s="82" t="s">
        <v>3</v>
      </c>
      <c r="C70" s="40"/>
      <c r="D70" s="109"/>
      <c r="E70" s="40"/>
      <c r="F70" s="83">
        <v>0</v>
      </c>
      <c r="G70" s="82" t="s">
        <v>3</v>
      </c>
      <c r="H70" s="40"/>
      <c r="I70" s="109"/>
      <c r="J70" s="40"/>
      <c r="K70" s="83">
        <v>8</v>
      </c>
      <c r="L70" s="129"/>
      <c r="M70" s="69"/>
      <c r="N70" s="16" t="s">
        <v>48</v>
      </c>
      <c r="O70" s="70" t="s">
        <v>63</v>
      </c>
      <c r="P70" s="71"/>
      <c r="S70" s="39"/>
    </row>
    <row r="71" spans="1:19" s="64" customFormat="1" ht="19.5" customHeight="1">
      <c r="A71" s="81"/>
      <c r="B71" s="81"/>
      <c r="C71" s="81"/>
      <c r="D71" s="111"/>
      <c r="E71" s="81"/>
      <c r="F71" s="81"/>
      <c r="G71" s="81"/>
      <c r="H71" s="81"/>
      <c r="I71" s="111"/>
      <c r="J71" s="81"/>
      <c r="K71" s="81"/>
      <c r="L71" s="129"/>
      <c r="M71" s="79"/>
      <c r="N71" s="38" t="s">
        <v>48</v>
      </c>
      <c r="O71" s="80" t="s">
        <v>63</v>
      </c>
      <c r="P71" s="63"/>
      <c r="S71" s="41"/>
    </row>
    <row r="72" spans="1:19" s="72" customFormat="1" ht="19.5" customHeight="1">
      <c r="A72" s="58" t="s">
        <v>0</v>
      </c>
      <c r="B72" s="58" t="s">
        <v>46</v>
      </c>
      <c r="C72" s="59" t="s">
        <v>2</v>
      </c>
      <c r="D72" s="106" t="s">
        <v>4</v>
      </c>
      <c r="E72" s="59" t="s">
        <v>5</v>
      </c>
      <c r="F72" s="60" t="s">
        <v>6</v>
      </c>
      <c r="G72" s="58" t="s">
        <v>45</v>
      </c>
      <c r="H72" s="59" t="s">
        <v>2</v>
      </c>
      <c r="I72" s="106" t="s">
        <v>4</v>
      </c>
      <c r="J72" s="59" t="s">
        <v>5</v>
      </c>
      <c r="K72" s="60" t="s">
        <v>6</v>
      </c>
      <c r="L72" s="129"/>
      <c r="M72" s="61" t="s">
        <v>45</v>
      </c>
      <c r="N72" s="37" t="s">
        <v>56</v>
      </c>
      <c r="O72" s="62">
        <v>16</v>
      </c>
      <c r="P72" s="71"/>
      <c r="S72" s="39"/>
    </row>
    <row r="73" spans="1:19" s="72" customFormat="1" ht="19.5" customHeight="1">
      <c r="A73" s="65">
        <v>3</v>
      </c>
      <c r="B73" s="66" t="s">
        <v>60</v>
      </c>
      <c r="C73" s="67">
        <v>168</v>
      </c>
      <c r="D73" s="107">
        <v>9</v>
      </c>
      <c r="E73" s="36">
        <v>177</v>
      </c>
      <c r="F73" s="68" t="s">
        <v>62</v>
      </c>
      <c r="G73" s="66" t="s">
        <v>56</v>
      </c>
      <c r="H73" s="67">
        <v>180</v>
      </c>
      <c r="I73" s="107">
        <v>16</v>
      </c>
      <c r="J73" s="36">
        <v>196</v>
      </c>
      <c r="K73" s="68" t="s">
        <v>49</v>
      </c>
      <c r="L73" s="129"/>
      <c r="M73" s="69"/>
      <c r="N73" s="16" t="s">
        <v>57</v>
      </c>
      <c r="O73" s="70">
        <v>0</v>
      </c>
      <c r="P73" s="71"/>
      <c r="S73" s="39"/>
    </row>
    <row r="74" spans="1:19" s="72" customFormat="1" ht="19.5" customHeight="1">
      <c r="A74" s="73"/>
      <c r="B74" s="66" t="s">
        <v>61</v>
      </c>
      <c r="C74" s="67">
        <v>122</v>
      </c>
      <c r="D74" s="107">
        <v>8</v>
      </c>
      <c r="E74" s="36">
        <v>130</v>
      </c>
      <c r="F74" s="68" t="s">
        <v>62</v>
      </c>
      <c r="G74" s="66" t="s">
        <v>57</v>
      </c>
      <c r="H74" s="67">
        <v>238</v>
      </c>
      <c r="I74" s="107">
        <v>0</v>
      </c>
      <c r="J74" s="36">
        <v>238</v>
      </c>
      <c r="K74" s="68" t="s">
        <v>49</v>
      </c>
      <c r="L74" s="129"/>
      <c r="M74" s="69"/>
      <c r="N74" s="16" t="s">
        <v>58</v>
      </c>
      <c r="O74" s="70">
        <v>17</v>
      </c>
      <c r="P74" s="71"/>
      <c r="S74" s="39"/>
    </row>
    <row r="75" spans="1:19" s="72" customFormat="1" ht="19.5" customHeight="1">
      <c r="A75" s="72" t="s">
        <v>8</v>
      </c>
      <c r="B75" s="66" t="s">
        <v>59</v>
      </c>
      <c r="C75" s="67">
        <v>123</v>
      </c>
      <c r="D75" s="107">
        <v>16</v>
      </c>
      <c r="E75" s="36">
        <v>139</v>
      </c>
      <c r="F75" s="68" t="s">
        <v>62</v>
      </c>
      <c r="G75" s="66" t="s">
        <v>58</v>
      </c>
      <c r="H75" s="67">
        <v>168</v>
      </c>
      <c r="I75" s="107">
        <v>17</v>
      </c>
      <c r="J75" s="36">
        <v>185</v>
      </c>
      <c r="K75" s="68" t="s">
        <v>49</v>
      </c>
      <c r="L75" s="129"/>
      <c r="M75" s="69"/>
      <c r="N75" s="16" t="s">
        <v>48</v>
      </c>
      <c r="O75" s="70" t="s">
        <v>63</v>
      </c>
      <c r="P75" s="71"/>
      <c r="S75" s="39"/>
    </row>
    <row r="76" spans="1:19" s="81" customFormat="1" ht="19.5" customHeight="1">
      <c r="A76" s="74">
        <v>11</v>
      </c>
      <c r="B76" s="75" t="s">
        <v>7</v>
      </c>
      <c r="C76" s="77">
        <v>413</v>
      </c>
      <c r="D76" s="108">
        <v>33</v>
      </c>
      <c r="E76" s="77">
        <v>446</v>
      </c>
      <c r="F76" s="78" t="s">
        <v>62</v>
      </c>
      <c r="G76" s="75" t="s">
        <v>7</v>
      </c>
      <c r="H76" s="77">
        <v>586</v>
      </c>
      <c r="I76" s="108">
        <v>33</v>
      </c>
      <c r="J76" s="77">
        <v>619</v>
      </c>
      <c r="K76" s="78" t="s">
        <v>49</v>
      </c>
      <c r="L76" s="129"/>
      <c r="M76" s="79"/>
      <c r="N76" s="38" t="s">
        <v>48</v>
      </c>
      <c r="O76" s="80" t="s">
        <v>63</v>
      </c>
      <c r="P76" s="84"/>
      <c r="S76" s="40"/>
    </row>
    <row r="77" spans="2:19" s="81" customFormat="1" ht="19.5" customHeight="1">
      <c r="B77" s="82" t="s">
        <v>3</v>
      </c>
      <c r="C77" s="40"/>
      <c r="D77" s="109"/>
      <c r="E77" s="40"/>
      <c r="F77" s="83">
        <v>0</v>
      </c>
      <c r="G77" s="82" t="s">
        <v>3</v>
      </c>
      <c r="H77" s="40"/>
      <c r="I77" s="109"/>
      <c r="J77" s="40"/>
      <c r="K77" s="83">
        <v>8</v>
      </c>
      <c r="L77" s="129"/>
      <c r="M77" s="61" t="s">
        <v>46</v>
      </c>
      <c r="N77" s="37" t="s">
        <v>59</v>
      </c>
      <c r="O77" s="62">
        <v>16</v>
      </c>
      <c r="P77" s="84"/>
      <c r="S77" s="40"/>
    </row>
    <row r="78" spans="1:19" s="72" customFormat="1" ht="19.5" customHeight="1">
      <c r="A78" s="81"/>
      <c r="B78" s="81"/>
      <c r="C78" s="81"/>
      <c r="D78" s="111"/>
      <c r="E78" s="81"/>
      <c r="F78" s="81"/>
      <c r="G78" s="81"/>
      <c r="H78" s="81"/>
      <c r="I78" s="111"/>
      <c r="J78" s="81"/>
      <c r="K78" s="81"/>
      <c r="L78" s="129"/>
      <c r="M78" s="69"/>
      <c r="N78" s="16" t="s">
        <v>60</v>
      </c>
      <c r="O78" s="70">
        <v>9</v>
      </c>
      <c r="P78" s="71"/>
      <c r="S78" s="39"/>
    </row>
    <row r="79" spans="1:19" s="64" customFormat="1" ht="19.5" customHeight="1">
      <c r="A79" s="58" t="s">
        <v>0</v>
      </c>
      <c r="B79" s="58" t="s">
        <v>51</v>
      </c>
      <c r="C79" s="59" t="s">
        <v>2</v>
      </c>
      <c r="D79" s="106" t="s">
        <v>4</v>
      </c>
      <c r="E79" s="59" t="s">
        <v>5</v>
      </c>
      <c r="F79" s="60" t="s">
        <v>6</v>
      </c>
      <c r="G79" s="58" t="s">
        <v>41</v>
      </c>
      <c r="H79" s="59" t="s">
        <v>2</v>
      </c>
      <c r="I79" s="106" t="s">
        <v>4</v>
      </c>
      <c r="J79" s="59" t="s">
        <v>5</v>
      </c>
      <c r="K79" s="60" t="s">
        <v>6</v>
      </c>
      <c r="L79" s="129"/>
      <c r="M79" s="69"/>
      <c r="N79" s="16" t="s">
        <v>61</v>
      </c>
      <c r="O79" s="70">
        <v>8</v>
      </c>
      <c r="P79" s="63"/>
      <c r="S79" s="41"/>
    </row>
    <row r="80" spans="1:19" s="72" customFormat="1" ht="19.5" customHeight="1">
      <c r="A80" s="65">
        <v>3</v>
      </c>
      <c r="B80" s="66" t="s">
        <v>33</v>
      </c>
      <c r="C80" s="67">
        <v>169</v>
      </c>
      <c r="D80" s="107">
        <v>5</v>
      </c>
      <c r="E80" s="36">
        <v>174</v>
      </c>
      <c r="F80" s="68" t="s">
        <v>49</v>
      </c>
      <c r="G80" s="66" t="s">
        <v>42</v>
      </c>
      <c r="H80" s="67">
        <v>148</v>
      </c>
      <c r="I80" s="107">
        <v>0</v>
      </c>
      <c r="J80" s="36">
        <v>148</v>
      </c>
      <c r="K80" s="68" t="s">
        <v>62</v>
      </c>
      <c r="L80" s="129"/>
      <c r="M80" s="69"/>
      <c r="N80" s="16" t="s">
        <v>48</v>
      </c>
      <c r="O80" s="70" t="s">
        <v>63</v>
      </c>
      <c r="P80" s="71"/>
      <c r="S80" s="39"/>
    </row>
    <row r="81" spans="1:19" s="72" customFormat="1" ht="19.5" customHeight="1">
      <c r="A81" s="73"/>
      <c r="B81" s="66" t="s">
        <v>38</v>
      </c>
      <c r="C81" s="67">
        <v>158</v>
      </c>
      <c r="D81" s="107">
        <v>4</v>
      </c>
      <c r="E81" s="36">
        <v>162</v>
      </c>
      <c r="F81" s="68" t="s">
        <v>62</v>
      </c>
      <c r="G81" s="66" t="s">
        <v>28</v>
      </c>
      <c r="H81" s="67">
        <v>186</v>
      </c>
      <c r="I81" s="107">
        <v>14</v>
      </c>
      <c r="J81" s="36">
        <v>200</v>
      </c>
      <c r="K81" s="68" t="s">
        <v>49</v>
      </c>
      <c r="L81" s="129"/>
      <c r="M81" s="79"/>
      <c r="N81" s="38" t="s">
        <v>48</v>
      </c>
      <c r="O81" s="80" t="s">
        <v>63</v>
      </c>
      <c r="P81" s="71"/>
      <c r="S81" s="39"/>
    </row>
    <row r="82" spans="1:19" s="72" customFormat="1" ht="19.5" customHeight="1">
      <c r="A82" s="72" t="s">
        <v>8</v>
      </c>
      <c r="B82" s="66" t="s">
        <v>52</v>
      </c>
      <c r="C82" s="67">
        <v>179</v>
      </c>
      <c r="D82" s="107">
        <v>0</v>
      </c>
      <c r="E82" s="36">
        <v>179</v>
      </c>
      <c r="F82" s="68" t="s">
        <v>49</v>
      </c>
      <c r="G82" s="66" t="s">
        <v>27</v>
      </c>
      <c r="H82" s="67">
        <v>142</v>
      </c>
      <c r="I82" s="107">
        <v>8</v>
      </c>
      <c r="J82" s="36">
        <v>150</v>
      </c>
      <c r="K82" s="68" t="s">
        <v>62</v>
      </c>
      <c r="L82" s="129"/>
      <c r="M82" s="61" t="s">
        <v>40</v>
      </c>
      <c r="N82" s="37" t="s">
        <v>53</v>
      </c>
      <c r="O82" s="62">
        <v>0</v>
      </c>
      <c r="P82" s="71"/>
      <c r="S82" s="39"/>
    </row>
    <row r="83" spans="1:19" s="72" customFormat="1" ht="19.5" customHeight="1">
      <c r="A83" s="74">
        <v>12</v>
      </c>
      <c r="B83" s="75" t="s">
        <v>7</v>
      </c>
      <c r="C83" s="77">
        <v>506</v>
      </c>
      <c r="D83" s="108">
        <v>9</v>
      </c>
      <c r="E83" s="77">
        <v>515</v>
      </c>
      <c r="F83" s="78" t="s">
        <v>49</v>
      </c>
      <c r="G83" s="75" t="s">
        <v>7</v>
      </c>
      <c r="H83" s="77">
        <v>476</v>
      </c>
      <c r="I83" s="108">
        <v>22</v>
      </c>
      <c r="J83" s="77">
        <v>498</v>
      </c>
      <c r="K83" s="78" t="s">
        <v>62</v>
      </c>
      <c r="L83" s="129"/>
      <c r="M83" s="69"/>
      <c r="N83" s="16" t="s">
        <v>54</v>
      </c>
      <c r="O83" s="70">
        <v>8</v>
      </c>
      <c r="P83" s="71"/>
      <c r="S83" s="39"/>
    </row>
    <row r="84" spans="2:19" s="81" customFormat="1" ht="19.5" customHeight="1">
      <c r="B84" s="82" t="s">
        <v>3</v>
      </c>
      <c r="C84" s="40"/>
      <c r="D84" s="109"/>
      <c r="E84" s="40"/>
      <c r="F84" s="83">
        <v>6</v>
      </c>
      <c r="G84" s="82" t="s">
        <v>3</v>
      </c>
      <c r="H84" s="40"/>
      <c r="I84" s="109"/>
      <c r="J84" s="40"/>
      <c r="K84" s="83">
        <v>2</v>
      </c>
      <c r="L84" s="129"/>
      <c r="M84" s="69"/>
      <c r="N84" s="16" t="s">
        <v>55</v>
      </c>
      <c r="O84" s="70">
        <v>9</v>
      </c>
      <c r="P84" s="84"/>
      <c r="S84" s="40"/>
    </row>
    <row r="85" spans="4:19" s="81" customFormat="1" ht="19.5" customHeight="1">
      <c r="D85" s="111"/>
      <c r="I85" s="111"/>
      <c r="L85" s="86"/>
      <c r="M85" s="69"/>
      <c r="N85" s="16" t="s">
        <v>48</v>
      </c>
      <c r="O85" s="70" t="s">
        <v>63</v>
      </c>
      <c r="P85" s="84"/>
      <c r="S85" s="40"/>
    </row>
    <row r="86" spans="1:19" s="72" customFormat="1" ht="19.5" customHeight="1">
      <c r="A86" s="58" t="s">
        <v>0</v>
      </c>
      <c r="B86" s="58" t="s">
        <v>45</v>
      </c>
      <c r="C86" s="59" t="s">
        <v>2</v>
      </c>
      <c r="D86" s="106" t="s">
        <v>4</v>
      </c>
      <c r="E86" s="59" t="s">
        <v>5</v>
      </c>
      <c r="F86" s="60" t="s">
        <v>6</v>
      </c>
      <c r="G86" s="58" t="s">
        <v>41</v>
      </c>
      <c r="H86" s="59" t="s">
        <v>2</v>
      </c>
      <c r="I86" s="106" t="s">
        <v>4</v>
      </c>
      <c r="J86" s="59" t="s">
        <v>5</v>
      </c>
      <c r="K86" s="60" t="s">
        <v>6</v>
      </c>
      <c r="L86" s="128">
        <v>4</v>
      </c>
      <c r="M86" s="79"/>
      <c r="N86" s="38" t="s">
        <v>48</v>
      </c>
      <c r="O86" s="80" t="s">
        <v>63</v>
      </c>
      <c r="P86" s="71"/>
      <c r="S86" s="39"/>
    </row>
    <row r="87" spans="1:19" s="64" customFormat="1" ht="19.5" customHeight="1">
      <c r="A87" s="65">
        <v>4</v>
      </c>
      <c r="B87" s="66" t="s">
        <v>56</v>
      </c>
      <c r="C87" s="67">
        <v>183</v>
      </c>
      <c r="D87" s="107">
        <v>16</v>
      </c>
      <c r="E87" s="36">
        <v>199</v>
      </c>
      <c r="F87" s="68" t="s">
        <v>62</v>
      </c>
      <c r="G87" s="66" t="s">
        <v>42</v>
      </c>
      <c r="H87" s="67">
        <v>222</v>
      </c>
      <c r="I87" s="107">
        <v>0</v>
      </c>
      <c r="J87" s="36">
        <v>222</v>
      </c>
      <c r="K87" s="68" t="s">
        <v>49</v>
      </c>
      <c r="L87" s="129"/>
      <c r="M87" s="61" t="s">
        <v>51</v>
      </c>
      <c r="N87" s="37" t="s">
        <v>33</v>
      </c>
      <c r="O87" s="62">
        <v>5</v>
      </c>
      <c r="P87" s="63"/>
      <c r="S87" s="41"/>
    </row>
    <row r="88" spans="1:19" s="64" customFormat="1" ht="19.5" customHeight="1">
      <c r="A88" s="73"/>
      <c r="B88" s="66" t="s">
        <v>57</v>
      </c>
      <c r="C88" s="67">
        <v>158</v>
      </c>
      <c r="D88" s="107">
        <v>0</v>
      </c>
      <c r="E88" s="36">
        <v>158</v>
      </c>
      <c r="F88" s="68" t="s">
        <v>62</v>
      </c>
      <c r="G88" s="66" t="s">
        <v>28</v>
      </c>
      <c r="H88" s="67">
        <v>170</v>
      </c>
      <c r="I88" s="107">
        <v>14</v>
      </c>
      <c r="J88" s="36">
        <v>184</v>
      </c>
      <c r="K88" s="68" t="s">
        <v>49</v>
      </c>
      <c r="L88" s="129"/>
      <c r="M88" s="69"/>
      <c r="N88" s="16" t="s">
        <v>52</v>
      </c>
      <c r="O88" s="70">
        <v>0</v>
      </c>
      <c r="P88" s="63"/>
      <c r="S88" s="41"/>
    </row>
    <row r="89" spans="1:19" s="72" customFormat="1" ht="19.5" customHeight="1">
      <c r="A89" s="72" t="s">
        <v>8</v>
      </c>
      <c r="B89" s="66" t="s">
        <v>58</v>
      </c>
      <c r="C89" s="67">
        <v>191</v>
      </c>
      <c r="D89" s="107">
        <v>17</v>
      </c>
      <c r="E89" s="36">
        <v>208</v>
      </c>
      <c r="F89" s="68" t="s">
        <v>49</v>
      </c>
      <c r="G89" s="66" t="s">
        <v>27</v>
      </c>
      <c r="H89" s="67">
        <v>157</v>
      </c>
      <c r="I89" s="107">
        <v>8</v>
      </c>
      <c r="J89" s="36">
        <v>165</v>
      </c>
      <c r="K89" s="68" t="s">
        <v>62</v>
      </c>
      <c r="L89" s="129"/>
      <c r="M89" s="69"/>
      <c r="N89" s="16" t="s">
        <v>38</v>
      </c>
      <c r="O89" s="70">
        <v>4</v>
      </c>
      <c r="P89" s="71"/>
      <c r="S89" s="39"/>
    </row>
    <row r="90" spans="1:19" s="72" customFormat="1" ht="19.5" customHeight="1">
      <c r="A90" s="74">
        <v>13</v>
      </c>
      <c r="B90" s="75" t="s">
        <v>7</v>
      </c>
      <c r="C90" s="77">
        <v>532</v>
      </c>
      <c r="D90" s="108">
        <v>33</v>
      </c>
      <c r="E90" s="77">
        <v>565</v>
      </c>
      <c r="F90" s="78" t="s">
        <v>62</v>
      </c>
      <c r="G90" s="75" t="s">
        <v>7</v>
      </c>
      <c r="H90" s="77">
        <v>549</v>
      </c>
      <c r="I90" s="108">
        <v>22</v>
      </c>
      <c r="J90" s="77">
        <v>571</v>
      </c>
      <c r="K90" s="78" t="s">
        <v>49</v>
      </c>
      <c r="L90" s="129"/>
      <c r="M90" s="69"/>
      <c r="N90" s="16" t="s">
        <v>48</v>
      </c>
      <c r="O90" s="70" t="s">
        <v>63</v>
      </c>
      <c r="P90" s="71"/>
      <c r="S90" s="39"/>
    </row>
    <row r="91" spans="1:19" s="72" customFormat="1" ht="19.5" customHeight="1">
      <c r="A91" s="81"/>
      <c r="B91" s="82" t="s">
        <v>3</v>
      </c>
      <c r="C91" s="40"/>
      <c r="D91" s="109"/>
      <c r="E91" s="40"/>
      <c r="F91" s="83">
        <v>2</v>
      </c>
      <c r="G91" s="82" t="s">
        <v>3</v>
      </c>
      <c r="H91" s="40"/>
      <c r="I91" s="109"/>
      <c r="J91" s="40"/>
      <c r="K91" s="83">
        <v>6</v>
      </c>
      <c r="L91" s="129"/>
      <c r="M91" s="79"/>
      <c r="N91" s="38" t="s">
        <v>48</v>
      </c>
      <c r="O91" s="80" t="s">
        <v>63</v>
      </c>
      <c r="P91" s="71"/>
      <c r="S91" s="39"/>
    </row>
    <row r="92" spans="4:19" s="81" customFormat="1" ht="19.5" customHeight="1">
      <c r="D92" s="111"/>
      <c r="I92" s="111"/>
      <c r="L92" s="129"/>
      <c r="M92" s="61" t="s">
        <v>41</v>
      </c>
      <c r="N92" s="37" t="s">
        <v>27</v>
      </c>
      <c r="O92" s="62">
        <v>8</v>
      </c>
      <c r="P92" s="84"/>
      <c r="S92" s="40"/>
    </row>
    <row r="93" spans="1:19" s="81" customFormat="1" ht="19.5" customHeight="1">
      <c r="A93" s="58" t="s">
        <v>0</v>
      </c>
      <c r="B93" s="58" t="s">
        <v>46</v>
      </c>
      <c r="C93" s="59" t="s">
        <v>2</v>
      </c>
      <c r="D93" s="106" t="s">
        <v>4</v>
      </c>
      <c r="E93" s="59" t="s">
        <v>5</v>
      </c>
      <c r="F93" s="60" t="s">
        <v>6</v>
      </c>
      <c r="G93" s="58" t="s">
        <v>51</v>
      </c>
      <c r="H93" s="59" t="s">
        <v>2</v>
      </c>
      <c r="I93" s="106" t="s">
        <v>4</v>
      </c>
      <c r="J93" s="59" t="s">
        <v>5</v>
      </c>
      <c r="K93" s="60" t="s">
        <v>6</v>
      </c>
      <c r="L93" s="129"/>
      <c r="M93" s="69"/>
      <c r="N93" s="16" t="s">
        <v>42</v>
      </c>
      <c r="O93" s="70">
        <v>0</v>
      </c>
      <c r="P93" s="84"/>
      <c r="S93" s="40"/>
    </row>
    <row r="94" spans="1:19" s="72" customFormat="1" ht="19.5" customHeight="1">
      <c r="A94" s="65">
        <v>4</v>
      </c>
      <c r="B94" s="66" t="s">
        <v>60</v>
      </c>
      <c r="C94" s="67">
        <v>156</v>
      </c>
      <c r="D94" s="107">
        <v>9</v>
      </c>
      <c r="E94" s="36">
        <v>165</v>
      </c>
      <c r="F94" s="68" t="s">
        <v>62</v>
      </c>
      <c r="G94" s="66" t="s">
        <v>33</v>
      </c>
      <c r="H94" s="67">
        <v>171</v>
      </c>
      <c r="I94" s="107">
        <v>5</v>
      </c>
      <c r="J94" s="36">
        <v>176</v>
      </c>
      <c r="K94" s="68" t="s">
        <v>49</v>
      </c>
      <c r="L94" s="129"/>
      <c r="M94" s="69"/>
      <c r="N94" s="16" t="s">
        <v>28</v>
      </c>
      <c r="O94" s="70">
        <v>14</v>
      </c>
      <c r="P94" s="71"/>
      <c r="S94" s="39"/>
    </row>
    <row r="95" spans="1:19" s="72" customFormat="1" ht="19.5" customHeight="1">
      <c r="A95" s="73"/>
      <c r="B95" s="66" t="s">
        <v>61</v>
      </c>
      <c r="C95" s="67">
        <v>146</v>
      </c>
      <c r="D95" s="107">
        <v>8</v>
      </c>
      <c r="E95" s="36">
        <v>154</v>
      </c>
      <c r="F95" s="68" t="s">
        <v>49</v>
      </c>
      <c r="G95" s="66" t="s">
        <v>38</v>
      </c>
      <c r="H95" s="67">
        <v>144</v>
      </c>
      <c r="I95" s="107">
        <v>4</v>
      </c>
      <c r="J95" s="36">
        <v>148</v>
      </c>
      <c r="K95" s="68" t="s">
        <v>62</v>
      </c>
      <c r="L95" s="129"/>
      <c r="M95" s="69"/>
      <c r="N95" s="16" t="s">
        <v>48</v>
      </c>
      <c r="O95" s="70" t="s">
        <v>63</v>
      </c>
      <c r="P95" s="71"/>
      <c r="S95" s="39"/>
    </row>
    <row r="96" spans="1:19" s="64" customFormat="1" ht="19.5" customHeight="1">
      <c r="A96" s="72" t="s">
        <v>8</v>
      </c>
      <c r="B96" s="66" t="s">
        <v>59</v>
      </c>
      <c r="C96" s="67">
        <v>147</v>
      </c>
      <c r="D96" s="107">
        <v>16</v>
      </c>
      <c r="E96" s="36">
        <v>163</v>
      </c>
      <c r="F96" s="68" t="s">
        <v>62</v>
      </c>
      <c r="G96" s="66" t="s">
        <v>52</v>
      </c>
      <c r="H96" s="67">
        <v>205</v>
      </c>
      <c r="I96" s="107">
        <v>0</v>
      </c>
      <c r="J96" s="36">
        <v>205</v>
      </c>
      <c r="K96" s="68" t="s">
        <v>49</v>
      </c>
      <c r="L96" s="129"/>
      <c r="M96" s="79"/>
      <c r="N96" s="38" t="s">
        <v>48</v>
      </c>
      <c r="O96" s="80" t="s">
        <v>63</v>
      </c>
      <c r="P96" s="63"/>
      <c r="S96" s="41"/>
    </row>
    <row r="97" spans="1:19" s="72" customFormat="1" ht="19.5" customHeight="1">
      <c r="A97" s="74">
        <v>14</v>
      </c>
      <c r="B97" s="75" t="s">
        <v>7</v>
      </c>
      <c r="C97" s="77">
        <v>449</v>
      </c>
      <c r="D97" s="108">
        <v>33</v>
      </c>
      <c r="E97" s="77">
        <v>482</v>
      </c>
      <c r="F97" s="78" t="s">
        <v>62</v>
      </c>
      <c r="G97" s="75" t="s">
        <v>7</v>
      </c>
      <c r="H97" s="77">
        <v>520</v>
      </c>
      <c r="I97" s="108">
        <v>9</v>
      </c>
      <c r="J97" s="77">
        <v>529</v>
      </c>
      <c r="K97" s="78" t="s">
        <v>49</v>
      </c>
      <c r="L97" s="129"/>
      <c r="M97" s="61" t="s">
        <v>43</v>
      </c>
      <c r="N97" s="37" t="s">
        <v>36</v>
      </c>
      <c r="O97" s="62">
        <v>14</v>
      </c>
      <c r="P97" s="71"/>
      <c r="S97" s="39"/>
    </row>
    <row r="98" spans="1:19" s="72" customFormat="1" ht="19.5" customHeight="1">
      <c r="A98" s="81"/>
      <c r="B98" s="82" t="s">
        <v>3</v>
      </c>
      <c r="C98" s="40"/>
      <c r="D98" s="109"/>
      <c r="E98" s="40"/>
      <c r="F98" s="83">
        <v>2</v>
      </c>
      <c r="G98" s="82" t="s">
        <v>3</v>
      </c>
      <c r="H98" s="40"/>
      <c r="I98" s="109"/>
      <c r="J98" s="40"/>
      <c r="K98" s="83">
        <v>6</v>
      </c>
      <c r="L98" s="129"/>
      <c r="M98" s="69"/>
      <c r="N98" s="16" t="s">
        <v>37</v>
      </c>
      <c r="O98" s="70">
        <v>22</v>
      </c>
      <c r="P98" s="71"/>
      <c r="S98" s="39"/>
    </row>
    <row r="99" spans="1:19" s="72" customFormat="1" ht="19.5" customHeight="1">
      <c r="A99" s="81"/>
      <c r="B99" s="81"/>
      <c r="C99" s="81"/>
      <c r="D99" s="111"/>
      <c r="E99" s="81"/>
      <c r="F99" s="81"/>
      <c r="G99" s="81"/>
      <c r="H99" s="81"/>
      <c r="I99" s="111"/>
      <c r="J99" s="81"/>
      <c r="K99" s="81"/>
      <c r="L99" s="129"/>
      <c r="M99" s="69"/>
      <c r="N99" s="16" t="s">
        <v>50</v>
      </c>
      <c r="O99" s="70">
        <v>0</v>
      </c>
      <c r="P99" s="71"/>
      <c r="S99" s="39"/>
    </row>
    <row r="100" spans="1:19" s="81" customFormat="1" ht="19.5" customHeight="1">
      <c r="A100" s="58" t="s">
        <v>0</v>
      </c>
      <c r="B100" s="58" t="s">
        <v>40</v>
      </c>
      <c r="C100" s="59" t="s">
        <v>2</v>
      </c>
      <c r="D100" s="106" t="s">
        <v>4</v>
      </c>
      <c r="E100" s="59" t="s">
        <v>5</v>
      </c>
      <c r="F100" s="60" t="s">
        <v>6</v>
      </c>
      <c r="G100" s="58" t="s">
        <v>29</v>
      </c>
      <c r="H100" s="59" t="s">
        <v>2</v>
      </c>
      <c r="I100" s="106" t="s">
        <v>4</v>
      </c>
      <c r="J100" s="59" t="s">
        <v>5</v>
      </c>
      <c r="K100" s="60" t="s">
        <v>6</v>
      </c>
      <c r="L100" s="129"/>
      <c r="M100" s="69"/>
      <c r="N100" s="16" t="s">
        <v>48</v>
      </c>
      <c r="O100" s="70" t="s">
        <v>63</v>
      </c>
      <c r="P100" s="84"/>
      <c r="S100" s="40"/>
    </row>
    <row r="101" spans="1:19" s="81" customFormat="1" ht="19.5" customHeight="1">
      <c r="A101" s="65">
        <v>4</v>
      </c>
      <c r="B101" s="66" t="s">
        <v>55</v>
      </c>
      <c r="C101" s="67">
        <v>150</v>
      </c>
      <c r="D101" s="107">
        <v>9</v>
      </c>
      <c r="E101" s="36">
        <v>159</v>
      </c>
      <c r="F101" s="68" t="s">
        <v>62</v>
      </c>
      <c r="G101" s="66" t="s">
        <v>31</v>
      </c>
      <c r="H101" s="67">
        <v>257</v>
      </c>
      <c r="I101" s="107">
        <v>1</v>
      </c>
      <c r="J101" s="36">
        <v>258</v>
      </c>
      <c r="K101" s="68" t="s">
        <v>49</v>
      </c>
      <c r="L101" s="129"/>
      <c r="M101" s="79"/>
      <c r="N101" s="38" t="s">
        <v>48</v>
      </c>
      <c r="O101" s="80" t="s">
        <v>63</v>
      </c>
      <c r="P101" s="84"/>
      <c r="S101" s="40"/>
    </row>
    <row r="102" spans="1:19" s="81" customFormat="1" ht="19.5" customHeight="1">
      <c r="A102" s="73"/>
      <c r="B102" s="66" t="s">
        <v>53</v>
      </c>
      <c r="C102" s="67">
        <v>190</v>
      </c>
      <c r="D102" s="107">
        <v>0</v>
      </c>
      <c r="E102" s="36">
        <v>190</v>
      </c>
      <c r="F102" s="68" t="s">
        <v>49</v>
      </c>
      <c r="G102" s="66" t="s">
        <v>47</v>
      </c>
      <c r="H102" s="67">
        <v>184</v>
      </c>
      <c r="I102" s="107">
        <v>0</v>
      </c>
      <c r="J102" s="36">
        <v>184</v>
      </c>
      <c r="K102" s="68" t="s">
        <v>62</v>
      </c>
      <c r="L102" s="129"/>
      <c r="M102" s="61" t="s">
        <v>29</v>
      </c>
      <c r="N102" s="37" t="s">
        <v>31</v>
      </c>
      <c r="O102" s="62">
        <v>1</v>
      </c>
      <c r="P102" s="84"/>
      <c r="S102" s="40"/>
    </row>
    <row r="103" spans="1:19" s="72" customFormat="1" ht="19.5" customHeight="1">
      <c r="A103" s="72" t="s">
        <v>8</v>
      </c>
      <c r="B103" s="66" t="s">
        <v>54</v>
      </c>
      <c r="C103" s="67">
        <v>163</v>
      </c>
      <c r="D103" s="107">
        <v>8</v>
      </c>
      <c r="E103" s="36">
        <v>171</v>
      </c>
      <c r="F103" s="68" t="s">
        <v>62</v>
      </c>
      <c r="G103" s="66" t="s">
        <v>32</v>
      </c>
      <c r="H103" s="67">
        <v>169</v>
      </c>
      <c r="I103" s="107">
        <v>10</v>
      </c>
      <c r="J103" s="36">
        <v>179</v>
      </c>
      <c r="K103" s="68" t="s">
        <v>49</v>
      </c>
      <c r="L103" s="129"/>
      <c r="M103" s="69"/>
      <c r="N103" s="16" t="s">
        <v>32</v>
      </c>
      <c r="O103" s="70">
        <v>10</v>
      </c>
      <c r="P103" s="71"/>
      <c r="S103" s="39"/>
    </row>
    <row r="104" spans="1:19" s="64" customFormat="1" ht="19.5" customHeight="1">
      <c r="A104" s="74">
        <v>15</v>
      </c>
      <c r="B104" s="75" t="s">
        <v>7</v>
      </c>
      <c r="C104" s="77">
        <v>503</v>
      </c>
      <c r="D104" s="108">
        <v>17</v>
      </c>
      <c r="E104" s="77">
        <v>520</v>
      </c>
      <c r="F104" s="78" t="s">
        <v>62</v>
      </c>
      <c r="G104" s="75" t="s">
        <v>7</v>
      </c>
      <c r="H104" s="77">
        <v>610</v>
      </c>
      <c r="I104" s="108">
        <v>11</v>
      </c>
      <c r="J104" s="77">
        <v>621</v>
      </c>
      <c r="K104" s="78" t="s">
        <v>49</v>
      </c>
      <c r="L104" s="129"/>
      <c r="M104" s="69"/>
      <c r="N104" s="16" t="s">
        <v>47</v>
      </c>
      <c r="O104" s="70">
        <v>0</v>
      </c>
      <c r="P104" s="63"/>
      <c r="S104" s="41"/>
    </row>
    <row r="105" spans="1:19" s="72" customFormat="1" ht="19.5" customHeight="1">
      <c r="A105" s="81"/>
      <c r="B105" s="82" t="s">
        <v>3</v>
      </c>
      <c r="C105" s="40"/>
      <c r="D105" s="109"/>
      <c r="E105" s="40"/>
      <c r="F105" s="83">
        <v>2</v>
      </c>
      <c r="G105" s="82" t="s">
        <v>3</v>
      </c>
      <c r="H105" s="40"/>
      <c r="I105" s="109"/>
      <c r="J105" s="40"/>
      <c r="K105" s="83">
        <v>6</v>
      </c>
      <c r="L105" s="129"/>
      <c r="M105" s="69"/>
      <c r="N105" s="16" t="s">
        <v>48</v>
      </c>
      <c r="O105" s="70" t="s">
        <v>63</v>
      </c>
      <c r="P105" s="71"/>
      <c r="S105" s="39"/>
    </row>
    <row r="106" spans="1:19" s="72" customFormat="1" ht="19.5" customHeight="1">
      <c r="A106" s="81"/>
      <c r="B106" s="81"/>
      <c r="C106" s="81"/>
      <c r="D106" s="111"/>
      <c r="E106" s="81"/>
      <c r="F106" s="81"/>
      <c r="G106" s="81"/>
      <c r="H106" s="81"/>
      <c r="I106" s="111"/>
      <c r="J106" s="81"/>
      <c r="K106" s="81"/>
      <c r="L106" s="129"/>
      <c r="M106" s="79"/>
      <c r="N106" s="38" t="s">
        <v>48</v>
      </c>
      <c r="O106" s="80" t="s">
        <v>63</v>
      </c>
      <c r="P106" s="71"/>
      <c r="S106" s="39"/>
    </row>
    <row r="107" spans="1:19" s="72" customFormat="1" ht="19.5" customHeight="1">
      <c r="A107" s="58" t="s">
        <v>0</v>
      </c>
      <c r="B107" s="58" t="s">
        <v>43</v>
      </c>
      <c r="C107" s="59" t="s">
        <v>2</v>
      </c>
      <c r="D107" s="106" t="s">
        <v>4</v>
      </c>
      <c r="E107" s="59" t="s">
        <v>5</v>
      </c>
      <c r="F107" s="60" t="s">
        <v>6</v>
      </c>
      <c r="G107" s="58" t="s">
        <v>30</v>
      </c>
      <c r="H107" s="59" t="s">
        <v>2</v>
      </c>
      <c r="I107" s="106" t="s">
        <v>4</v>
      </c>
      <c r="J107" s="59" t="s">
        <v>5</v>
      </c>
      <c r="K107" s="60" t="s">
        <v>6</v>
      </c>
      <c r="L107" s="129"/>
      <c r="M107" s="61" t="s">
        <v>30</v>
      </c>
      <c r="N107" s="37" t="s">
        <v>34</v>
      </c>
      <c r="O107" s="62">
        <v>16</v>
      </c>
      <c r="P107" s="71"/>
      <c r="S107" s="39"/>
    </row>
    <row r="108" spans="1:19" s="81" customFormat="1" ht="19.5" customHeight="1">
      <c r="A108" s="65">
        <v>4</v>
      </c>
      <c r="B108" s="66" t="s">
        <v>36</v>
      </c>
      <c r="C108" s="67">
        <v>242</v>
      </c>
      <c r="D108" s="107">
        <v>14</v>
      </c>
      <c r="E108" s="36">
        <v>256</v>
      </c>
      <c r="F108" s="68" t="s">
        <v>49</v>
      </c>
      <c r="G108" s="66" t="s">
        <v>35</v>
      </c>
      <c r="H108" s="67">
        <v>203</v>
      </c>
      <c r="I108" s="107">
        <v>0</v>
      </c>
      <c r="J108" s="36">
        <v>203</v>
      </c>
      <c r="K108" s="68" t="s">
        <v>62</v>
      </c>
      <c r="L108" s="129"/>
      <c r="M108" s="69"/>
      <c r="N108" s="16" t="s">
        <v>35</v>
      </c>
      <c r="O108" s="70">
        <v>0</v>
      </c>
      <c r="P108" s="84"/>
      <c r="S108" s="40"/>
    </row>
    <row r="109" spans="1:19" s="81" customFormat="1" ht="19.5" customHeight="1">
      <c r="A109" s="73"/>
      <c r="B109" s="66" t="s">
        <v>50</v>
      </c>
      <c r="C109" s="67">
        <v>185</v>
      </c>
      <c r="D109" s="107">
        <v>0</v>
      </c>
      <c r="E109" s="36">
        <v>185</v>
      </c>
      <c r="F109" s="68" t="s">
        <v>49</v>
      </c>
      <c r="G109" s="66" t="s">
        <v>44</v>
      </c>
      <c r="H109" s="67">
        <v>174</v>
      </c>
      <c r="I109" s="107">
        <v>8</v>
      </c>
      <c r="J109" s="36">
        <v>182</v>
      </c>
      <c r="K109" s="68" t="s">
        <v>62</v>
      </c>
      <c r="L109" s="129"/>
      <c r="M109" s="69"/>
      <c r="N109" s="16" t="s">
        <v>44</v>
      </c>
      <c r="O109" s="70">
        <v>8</v>
      </c>
      <c r="P109" s="84"/>
      <c r="S109" s="40"/>
    </row>
    <row r="110" spans="1:19" s="81" customFormat="1" ht="19.5" customHeight="1">
      <c r="A110" s="72" t="s">
        <v>8</v>
      </c>
      <c r="B110" s="66" t="s">
        <v>37</v>
      </c>
      <c r="C110" s="67">
        <v>169</v>
      </c>
      <c r="D110" s="107">
        <v>22</v>
      </c>
      <c r="E110" s="36">
        <v>191</v>
      </c>
      <c r="F110" s="68" t="s">
        <v>49</v>
      </c>
      <c r="G110" s="66" t="s">
        <v>34</v>
      </c>
      <c r="H110" s="67">
        <v>154</v>
      </c>
      <c r="I110" s="107">
        <v>16</v>
      </c>
      <c r="J110" s="36">
        <v>170</v>
      </c>
      <c r="K110" s="68" t="s">
        <v>62</v>
      </c>
      <c r="L110" s="129"/>
      <c r="M110" s="69"/>
      <c r="N110" s="16" t="s">
        <v>48</v>
      </c>
      <c r="O110" s="70" t="s">
        <v>63</v>
      </c>
      <c r="P110" s="84"/>
      <c r="S110" s="40"/>
    </row>
    <row r="111" spans="1:19" s="72" customFormat="1" ht="19.5" customHeight="1">
      <c r="A111" s="74">
        <v>16</v>
      </c>
      <c r="B111" s="75" t="s">
        <v>7</v>
      </c>
      <c r="C111" s="77">
        <v>596</v>
      </c>
      <c r="D111" s="108">
        <v>36</v>
      </c>
      <c r="E111" s="77">
        <v>632</v>
      </c>
      <c r="F111" s="78" t="s">
        <v>49</v>
      </c>
      <c r="G111" s="75" t="s">
        <v>7</v>
      </c>
      <c r="H111" s="77">
        <v>531</v>
      </c>
      <c r="I111" s="108">
        <v>24</v>
      </c>
      <c r="J111" s="77">
        <v>555</v>
      </c>
      <c r="K111" s="78" t="s">
        <v>62</v>
      </c>
      <c r="L111" s="129"/>
      <c r="M111" s="79"/>
      <c r="N111" s="38" t="s">
        <v>48</v>
      </c>
      <c r="O111" s="80" t="s">
        <v>63</v>
      </c>
      <c r="P111" s="71"/>
      <c r="S111" s="39"/>
    </row>
    <row r="112" spans="1:19" s="64" customFormat="1" ht="19.5" customHeight="1">
      <c r="A112" s="81"/>
      <c r="B112" s="82" t="s">
        <v>3</v>
      </c>
      <c r="C112" s="40"/>
      <c r="D112" s="109"/>
      <c r="E112" s="40"/>
      <c r="F112" s="83">
        <v>8</v>
      </c>
      <c r="G112" s="82" t="s">
        <v>3</v>
      </c>
      <c r="H112" s="40"/>
      <c r="I112" s="109"/>
      <c r="J112" s="40"/>
      <c r="K112" s="83">
        <v>0</v>
      </c>
      <c r="L112" s="129"/>
      <c r="M112" s="61" t="s">
        <v>45</v>
      </c>
      <c r="N112" s="37" t="s">
        <v>56</v>
      </c>
      <c r="O112" s="62">
        <v>16</v>
      </c>
      <c r="P112" s="63"/>
      <c r="S112" s="41"/>
    </row>
    <row r="113" spans="1:19" s="72" customFormat="1" ht="19.5" customHeight="1">
      <c r="A113" s="81"/>
      <c r="B113" s="81"/>
      <c r="C113" s="81"/>
      <c r="D113" s="111"/>
      <c r="E113" s="81"/>
      <c r="F113" s="81"/>
      <c r="G113" s="81"/>
      <c r="H113" s="81"/>
      <c r="I113" s="111"/>
      <c r="J113" s="81"/>
      <c r="K113" s="81"/>
      <c r="L113" s="86"/>
      <c r="M113" s="69"/>
      <c r="N113" s="16" t="s">
        <v>57</v>
      </c>
      <c r="O113" s="70">
        <v>0</v>
      </c>
      <c r="P113" s="71"/>
      <c r="S113" s="39"/>
    </row>
    <row r="114" spans="1:19" s="72" customFormat="1" ht="19.5" customHeight="1">
      <c r="A114" s="58" t="s">
        <v>0</v>
      </c>
      <c r="B114" s="58" t="s">
        <v>46</v>
      </c>
      <c r="C114" s="59" t="s">
        <v>2</v>
      </c>
      <c r="D114" s="106" t="s">
        <v>4</v>
      </c>
      <c r="E114" s="59" t="s">
        <v>5</v>
      </c>
      <c r="F114" s="60" t="s">
        <v>6</v>
      </c>
      <c r="G114" s="58" t="s">
        <v>40</v>
      </c>
      <c r="H114" s="59" t="s">
        <v>2</v>
      </c>
      <c r="I114" s="106" t="s">
        <v>4</v>
      </c>
      <c r="J114" s="59" t="s">
        <v>5</v>
      </c>
      <c r="K114" s="60" t="s">
        <v>6</v>
      </c>
      <c r="L114" s="87"/>
      <c r="M114" s="69"/>
      <c r="N114" s="16" t="s">
        <v>58</v>
      </c>
      <c r="O114" s="70">
        <v>17</v>
      </c>
      <c r="P114" s="71"/>
      <c r="S114" s="39"/>
    </row>
    <row r="115" spans="1:19" s="72" customFormat="1" ht="19.5" customHeight="1">
      <c r="A115" s="65">
        <v>5</v>
      </c>
      <c r="B115" s="66" t="s">
        <v>60</v>
      </c>
      <c r="C115" s="67">
        <v>158</v>
      </c>
      <c r="D115" s="107">
        <v>9</v>
      </c>
      <c r="E115" s="36">
        <v>167</v>
      </c>
      <c r="F115" s="68" t="s">
        <v>62</v>
      </c>
      <c r="G115" s="66" t="s">
        <v>55</v>
      </c>
      <c r="H115" s="67">
        <v>184</v>
      </c>
      <c r="I115" s="107">
        <v>9</v>
      </c>
      <c r="J115" s="36">
        <v>193</v>
      </c>
      <c r="K115" s="68" t="s">
        <v>49</v>
      </c>
      <c r="L115" s="88"/>
      <c r="M115" s="69"/>
      <c r="N115" s="16" t="s">
        <v>48</v>
      </c>
      <c r="O115" s="70" t="s">
        <v>63</v>
      </c>
      <c r="P115" s="71"/>
      <c r="S115" s="39"/>
    </row>
    <row r="116" spans="1:19" s="72" customFormat="1" ht="19.5" customHeight="1">
      <c r="A116" s="73"/>
      <c r="B116" s="66" t="s">
        <v>61</v>
      </c>
      <c r="C116" s="67">
        <v>145</v>
      </c>
      <c r="D116" s="107">
        <v>8</v>
      </c>
      <c r="E116" s="36">
        <v>153</v>
      </c>
      <c r="F116" s="68" t="s">
        <v>62</v>
      </c>
      <c r="G116" s="66" t="s">
        <v>53</v>
      </c>
      <c r="H116" s="67">
        <v>214</v>
      </c>
      <c r="I116" s="107">
        <v>0</v>
      </c>
      <c r="J116" s="36">
        <v>214</v>
      </c>
      <c r="K116" s="68" t="s">
        <v>49</v>
      </c>
      <c r="L116" s="88"/>
      <c r="M116" s="79"/>
      <c r="N116" s="38" t="s">
        <v>48</v>
      </c>
      <c r="O116" s="80" t="s">
        <v>63</v>
      </c>
      <c r="P116" s="71"/>
      <c r="S116" s="39"/>
    </row>
    <row r="117" spans="1:19" s="81" customFormat="1" ht="19.5" customHeight="1">
      <c r="A117" s="72" t="s">
        <v>8</v>
      </c>
      <c r="B117" s="66" t="s">
        <v>59</v>
      </c>
      <c r="C117" s="67">
        <v>135</v>
      </c>
      <c r="D117" s="107">
        <v>16</v>
      </c>
      <c r="E117" s="36">
        <v>151</v>
      </c>
      <c r="F117" s="68" t="s">
        <v>62</v>
      </c>
      <c r="G117" s="66" t="s">
        <v>54</v>
      </c>
      <c r="H117" s="67">
        <v>178</v>
      </c>
      <c r="I117" s="107">
        <v>8</v>
      </c>
      <c r="J117" s="36">
        <v>186</v>
      </c>
      <c r="K117" s="68" t="s">
        <v>49</v>
      </c>
      <c r="L117" s="88"/>
      <c r="M117" s="61" t="s">
        <v>46</v>
      </c>
      <c r="N117" s="37" t="s">
        <v>59</v>
      </c>
      <c r="O117" s="62">
        <v>16</v>
      </c>
      <c r="P117" s="84"/>
      <c r="S117" s="40"/>
    </row>
    <row r="118" spans="1:19" s="81" customFormat="1" ht="19.5" customHeight="1">
      <c r="A118" s="74">
        <v>17</v>
      </c>
      <c r="B118" s="75" t="s">
        <v>7</v>
      </c>
      <c r="C118" s="77">
        <v>438</v>
      </c>
      <c r="D118" s="108">
        <v>33</v>
      </c>
      <c r="E118" s="77">
        <v>471</v>
      </c>
      <c r="F118" s="78" t="s">
        <v>62</v>
      </c>
      <c r="G118" s="75" t="s">
        <v>7</v>
      </c>
      <c r="H118" s="77">
        <v>576</v>
      </c>
      <c r="I118" s="108">
        <v>17</v>
      </c>
      <c r="J118" s="77">
        <v>593</v>
      </c>
      <c r="K118" s="78" t="s">
        <v>49</v>
      </c>
      <c r="L118" s="88"/>
      <c r="M118" s="69"/>
      <c r="N118" s="16" t="s">
        <v>60</v>
      </c>
      <c r="O118" s="70">
        <v>9</v>
      </c>
      <c r="P118" s="84"/>
      <c r="S118" s="40"/>
    </row>
    <row r="119" spans="1:19" s="72" customFormat="1" ht="19.5" customHeight="1">
      <c r="A119" s="81"/>
      <c r="B119" s="82" t="s">
        <v>3</v>
      </c>
      <c r="C119" s="40"/>
      <c r="D119" s="109"/>
      <c r="E119" s="40"/>
      <c r="F119" s="83">
        <v>0</v>
      </c>
      <c r="G119" s="82" t="s">
        <v>3</v>
      </c>
      <c r="H119" s="40"/>
      <c r="I119" s="109"/>
      <c r="J119" s="40"/>
      <c r="K119" s="83">
        <v>8</v>
      </c>
      <c r="L119" s="89"/>
      <c r="M119" s="69"/>
      <c r="N119" s="16" t="s">
        <v>61</v>
      </c>
      <c r="O119" s="70">
        <v>8</v>
      </c>
      <c r="P119" s="71"/>
      <c r="S119" s="39"/>
    </row>
    <row r="120" spans="1:19" s="64" customFormat="1" ht="19.5" customHeight="1">
      <c r="A120" s="81"/>
      <c r="B120" s="81"/>
      <c r="C120" s="81"/>
      <c r="D120" s="111"/>
      <c r="E120" s="81"/>
      <c r="F120" s="81"/>
      <c r="G120" s="81"/>
      <c r="H120" s="81"/>
      <c r="I120" s="111"/>
      <c r="J120" s="81"/>
      <c r="K120" s="81"/>
      <c r="L120" s="90"/>
      <c r="M120" s="69"/>
      <c r="N120" s="16" t="s">
        <v>48</v>
      </c>
      <c r="O120" s="70" t="s">
        <v>63</v>
      </c>
      <c r="P120" s="63"/>
      <c r="S120" s="41"/>
    </row>
    <row r="121" spans="1:19" s="72" customFormat="1" ht="19.5" customHeight="1">
      <c r="A121" s="58" t="s">
        <v>0</v>
      </c>
      <c r="B121" s="58" t="s">
        <v>30</v>
      </c>
      <c r="C121" s="59" t="s">
        <v>2</v>
      </c>
      <c r="D121" s="106" t="s">
        <v>4</v>
      </c>
      <c r="E121" s="59" t="s">
        <v>5</v>
      </c>
      <c r="F121" s="60" t="s">
        <v>6</v>
      </c>
      <c r="G121" s="58" t="s">
        <v>41</v>
      </c>
      <c r="H121" s="59" t="s">
        <v>2</v>
      </c>
      <c r="I121" s="106" t="s">
        <v>4</v>
      </c>
      <c r="J121" s="59" t="s">
        <v>5</v>
      </c>
      <c r="K121" s="60" t="s">
        <v>6</v>
      </c>
      <c r="L121" s="87"/>
      <c r="M121" s="79"/>
      <c r="N121" s="38" t="s">
        <v>48</v>
      </c>
      <c r="O121" s="80" t="s">
        <v>63</v>
      </c>
      <c r="P121" s="71"/>
      <c r="S121" s="39"/>
    </row>
    <row r="122" spans="1:19" s="72" customFormat="1" ht="19.5" customHeight="1">
      <c r="A122" s="65">
        <v>5</v>
      </c>
      <c r="B122" s="66" t="s">
        <v>35</v>
      </c>
      <c r="C122" s="67">
        <v>257</v>
      </c>
      <c r="D122" s="107">
        <v>0</v>
      </c>
      <c r="E122" s="36">
        <v>257</v>
      </c>
      <c r="F122" s="68" t="s">
        <v>49</v>
      </c>
      <c r="G122" s="66" t="s">
        <v>42</v>
      </c>
      <c r="H122" s="67">
        <v>148</v>
      </c>
      <c r="I122" s="107">
        <v>0</v>
      </c>
      <c r="J122" s="36">
        <v>148</v>
      </c>
      <c r="K122" s="68" t="s">
        <v>62</v>
      </c>
      <c r="L122" s="88"/>
      <c r="M122" s="61" t="s">
        <v>40</v>
      </c>
      <c r="N122" s="37" t="s">
        <v>53</v>
      </c>
      <c r="O122" s="62">
        <v>0</v>
      </c>
      <c r="P122" s="71"/>
      <c r="S122" s="39"/>
    </row>
    <row r="123" spans="1:19" s="72" customFormat="1" ht="19.5" customHeight="1">
      <c r="A123" s="73"/>
      <c r="B123" s="66" t="s">
        <v>44</v>
      </c>
      <c r="C123" s="67">
        <v>180</v>
      </c>
      <c r="D123" s="107">
        <v>8</v>
      </c>
      <c r="E123" s="36">
        <v>188</v>
      </c>
      <c r="F123" s="68" t="s">
        <v>62</v>
      </c>
      <c r="G123" s="66" t="s">
        <v>28</v>
      </c>
      <c r="H123" s="67">
        <v>180</v>
      </c>
      <c r="I123" s="107">
        <v>14</v>
      </c>
      <c r="J123" s="36">
        <v>194</v>
      </c>
      <c r="K123" s="68" t="s">
        <v>49</v>
      </c>
      <c r="L123" s="88"/>
      <c r="M123" s="69"/>
      <c r="N123" s="16" t="s">
        <v>54</v>
      </c>
      <c r="O123" s="70">
        <v>8</v>
      </c>
      <c r="P123" s="71"/>
      <c r="S123" s="39"/>
    </row>
    <row r="124" spans="1:19" s="72" customFormat="1" ht="19.5" customHeight="1">
      <c r="A124" s="72" t="s">
        <v>8</v>
      </c>
      <c r="B124" s="66" t="s">
        <v>34</v>
      </c>
      <c r="C124" s="67">
        <v>165</v>
      </c>
      <c r="D124" s="107">
        <v>16</v>
      </c>
      <c r="E124" s="36">
        <v>181</v>
      </c>
      <c r="F124" s="68" t="s">
        <v>49</v>
      </c>
      <c r="G124" s="66" t="s">
        <v>27</v>
      </c>
      <c r="H124" s="67">
        <v>169</v>
      </c>
      <c r="I124" s="107">
        <v>8</v>
      </c>
      <c r="J124" s="36">
        <v>177</v>
      </c>
      <c r="K124" s="68" t="s">
        <v>62</v>
      </c>
      <c r="L124" s="88"/>
      <c r="M124" s="69"/>
      <c r="N124" s="16" t="s">
        <v>55</v>
      </c>
      <c r="O124" s="70">
        <v>9</v>
      </c>
      <c r="P124" s="71"/>
      <c r="S124" s="39"/>
    </row>
    <row r="125" spans="1:19" s="81" customFormat="1" ht="19.5" customHeight="1">
      <c r="A125" s="74">
        <v>18</v>
      </c>
      <c r="B125" s="75" t="s">
        <v>7</v>
      </c>
      <c r="C125" s="77">
        <v>602</v>
      </c>
      <c r="D125" s="108">
        <v>24</v>
      </c>
      <c r="E125" s="77">
        <v>626</v>
      </c>
      <c r="F125" s="78" t="s">
        <v>49</v>
      </c>
      <c r="G125" s="75" t="s">
        <v>7</v>
      </c>
      <c r="H125" s="77">
        <v>497</v>
      </c>
      <c r="I125" s="108">
        <v>22</v>
      </c>
      <c r="J125" s="77">
        <v>519</v>
      </c>
      <c r="K125" s="78" t="s">
        <v>62</v>
      </c>
      <c r="L125" s="88"/>
      <c r="M125" s="69"/>
      <c r="N125" s="16" t="s">
        <v>48</v>
      </c>
      <c r="O125" s="70" t="s">
        <v>63</v>
      </c>
      <c r="P125" s="84"/>
      <c r="S125" s="40"/>
    </row>
    <row r="126" spans="2:19" s="81" customFormat="1" ht="19.5" customHeight="1">
      <c r="B126" s="82" t="s">
        <v>3</v>
      </c>
      <c r="C126" s="40"/>
      <c r="D126" s="109"/>
      <c r="E126" s="40"/>
      <c r="F126" s="83">
        <v>6</v>
      </c>
      <c r="G126" s="82" t="s">
        <v>3</v>
      </c>
      <c r="H126" s="40"/>
      <c r="I126" s="109"/>
      <c r="J126" s="40"/>
      <c r="K126" s="83">
        <v>2</v>
      </c>
      <c r="L126" s="89"/>
      <c r="M126" s="79"/>
      <c r="N126" s="38" t="s">
        <v>48</v>
      </c>
      <c r="O126" s="80" t="s">
        <v>63</v>
      </c>
      <c r="P126" s="84"/>
      <c r="S126" s="40"/>
    </row>
    <row r="127" spans="1:19" s="72" customFormat="1" ht="19.5" customHeight="1">
      <c r="A127" s="81"/>
      <c r="B127" s="81"/>
      <c r="C127" s="81"/>
      <c r="D127" s="111"/>
      <c r="E127" s="81"/>
      <c r="F127" s="81"/>
      <c r="G127" s="81"/>
      <c r="H127" s="81"/>
      <c r="I127" s="111"/>
      <c r="J127" s="81"/>
      <c r="K127" s="81"/>
      <c r="L127" s="90"/>
      <c r="M127" s="61" t="s">
        <v>51</v>
      </c>
      <c r="N127" s="37" t="s">
        <v>33</v>
      </c>
      <c r="O127" s="62">
        <v>5</v>
      </c>
      <c r="P127" s="71"/>
      <c r="S127" s="39"/>
    </row>
    <row r="128" spans="1:19" s="64" customFormat="1" ht="19.5" customHeight="1">
      <c r="A128" s="58" t="s">
        <v>0</v>
      </c>
      <c r="B128" s="58" t="s">
        <v>45</v>
      </c>
      <c r="C128" s="59" t="s">
        <v>2</v>
      </c>
      <c r="D128" s="106" t="s">
        <v>4</v>
      </c>
      <c r="E128" s="59" t="s">
        <v>5</v>
      </c>
      <c r="F128" s="60" t="s">
        <v>6</v>
      </c>
      <c r="G128" s="58" t="s">
        <v>43</v>
      </c>
      <c r="H128" s="59" t="s">
        <v>2</v>
      </c>
      <c r="I128" s="106" t="s">
        <v>4</v>
      </c>
      <c r="J128" s="59" t="s">
        <v>5</v>
      </c>
      <c r="K128" s="60" t="s">
        <v>6</v>
      </c>
      <c r="L128" s="87"/>
      <c r="M128" s="69"/>
      <c r="N128" s="16" t="s">
        <v>52</v>
      </c>
      <c r="O128" s="70">
        <v>0</v>
      </c>
      <c r="P128" s="63"/>
      <c r="S128" s="41"/>
    </row>
    <row r="129" spans="1:19" s="72" customFormat="1" ht="19.5" customHeight="1">
      <c r="A129" s="65">
        <v>5</v>
      </c>
      <c r="B129" s="66" t="s">
        <v>56</v>
      </c>
      <c r="C129" s="67">
        <v>156</v>
      </c>
      <c r="D129" s="107">
        <v>16</v>
      </c>
      <c r="E129" s="36">
        <v>172</v>
      </c>
      <c r="F129" s="68" t="s">
        <v>62</v>
      </c>
      <c r="G129" s="66" t="s">
        <v>36</v>
      </c>
      <c r="H129" s="67">
        <v>169</v>
      </c>
      <c r="I129" s="107">
        <v>14</v>
      </c>
      <c r="J129" s="36">
        <v>183</v>
      </c>
      <c r="K129" s="68" t="s">
        <v>49</v>
      </c>
      <c r="L129" s="14">
        <v>5</v>
      </c>
      <c r="M129" s="69"/>
      <c r="N129" s="16" t="s">
        <v>38</v>
      </c>
      <c r="O129" s="70">
        <v>4</v>
      </c>
      <c r="P129" s="71"/>
      <c r="S129" s="39"/>
    </row>
    <row r="130" spans="1:19" s="72" customFormat="1" ht="19.5" customHeight="1">
      <c r="A130" s="73"/>
      <c r="B130" s="66" t="s">
        <v>57</v>
      </c>
      <c r="C130" s="67">
        <v>186</v>
      </c>
      <c r="D130" s="107">
        <v>0</v>
      </c>
      <c r="E130" s="36">
        <v>186</v>
      </c>
      <c r="F130" s="68" t="s">
        <v>62</v>
      </c>
      <c r="G130" s="66" t="s">
        <v>37</v>
      </c>
      <c r="H130" s="67">
        <v>189</v>
      </c>
      <c r="I130" s="107">
        <v>22</v>
      </c>
      <c r="J130" s="36">
        <v>211</v>
      </c>
      <c r="K130" s="68" t="s">
        <v>49</v>
      </c>
      <c r="L130" s="14"/>
      <c r="M130" s="69"/>
      <c r="N130" s="16" t="s">
        <v>48</v>
      </c>
      <c r="O130" s="70" t="s">
        <v>63</v>
      </c>
      <c r="P130" s="71"/>
      <c r="S130" s="39"/>
    </row>
    <row r="131" spans="1:19" s="72" customFormat="1" ht="19.5" customHeight="1">
      <c r="A131" s="72" t="s">
        <v>8</v>
      </c>
      <c r="B131" s="66" t="s">
        <v>58</v>
      </c>
      <c r="C131" s="67">
        <v>209</v>
      </c>
      <c r="D131" s="107">
        <v>17</v>
      </c>
      <c r="E131" s="36">
        <v>226</v>
      </c>
      <c r="F131" s="68" t="s">
        <v>65</v>
      </c>
      <c r="G131" s="66" t="s">
        <v>50</v>
      </c>
      <c r="H131" s="67">
        <v>226</v>
      </c>
      <c r="I131" s="107">
        <v>0</v>
      </c>
      <c r="J131" s="36">
        <v>226</v>
      </c>
      <c r="K131" s="68" t="s">
        <v>65</v>
      </c>
      <c r="L131" s="88"/>
      <c r="M131" s="79"/>
      <c r="N131" s="38" t="s">
        <v>48</v>
      </c>
      <c r="O131" s="80" t="s">
        <v>63</v>
      </c>
      <c r="P131" s="71"/>
      <c r="S131" s="39"/>
    </row>
    <row r="132" spans="1:19" s="72" customFormat="1" ht="19.5" customHeight="1">
      <c r="A132" s="74">
        <v>19</v>
      </c>
      <c r="B132" s="75" t="s">
        <v>7</v>
      </c>
      <c r="C132" s="77">
        <v>551</v>
      </c>
      <c r="D132" s="108">
        <v>33</v>
      </c>
      <c r="E132" s="77">
        <v>584</v>
      </c>
      <c r="F132" s="78" t="s">
        <v>62</v>
      </c>
      <c r="G132" s="75" t="s">
        <v>7</v>
      </c>
      <c r="H132" s="77">
        <v>584</v>
      </c>
      <c r="I132" s="108">
        <v>36</v>
      </c>
      <c r="J132" s="77">
        <v>620</v>
      </c>
      <c r="K132" s="78" t="s">
        <v>49</v>
      </c>
      <c r="L132" s="88"/>
      <c r="M132" s="61" t="s">
        <v>41</v>
      </c>
      <c r="N132" s="37" t="s">
        <v>27</v>
      </c>
      <c r="O132" s="62">
        <v>8</v>
      </c>
      <c r="P132" s="71"/>
      <c r="S132" s="39"/>
    </row>
    <row r="133" spans="2:19" s="81" customFormat="1" ht="19.5" customHeight="1">
      <c r="B133" s="82" t="s">
        <v>3</v>
      </c>
      <c r="C133" s="40"/>
      <c r="D133" s="109"/>
      <c r="E133" s="40"/>
      <c r="F133" s="83">
        <v>1</v>
      </c>
      <c r="G133" s="82" t="s">
        <v>3</v>
      </c>
      <c r="H133" s="40"/>
      <c r="I133" s="109"/>
      <c r="J133" s="40"/>
      <c r="K133" s="83">
        <v>7</v>
      </c>
      <c r="L133" s="89"/>
      <c r="M133" s="69"/>
      <c r="N133" s="16" t="s">
        <v>42</v>
      </c>
      <c r="O133" s="70">
        <v>0</v>
      </c>
      <c r="P133" s="84"/>
      <c r="S133" s="40"/>
    </row>
    <row r="134" spans="4:19" s="81" customFormat="1" ht="19.5" customHeight="1">
      <c r="D134" s="111"/>
      <c r="I134" s="111"/>
      <c r="L134" s="90"/>
      <c r="M134" s="69"/>
      <c r="N134" s="16" t="s">
        <v>28</v>
      </c>
      <c r="O134" s="70">
        <v>14</v>
      </c>
      <c r="P134" s="84"/>
      <c r="S134" s="40"/>
    </row>
    <row r="135" spans="1:19" s="72" customFormat="1" ht="19.5" customHeight="1">
      <c r="A135" s="58" t="s">
        <v>0</v>
      </c>
      <c r="B135" s="58" t="s">
        <v>29</v>
      </c>
      <c r="C135" s="59" t="s">
        <v>2</v>
      </c>
      <c r="D135" s="106" t="s">
        <v>4</v>
      </c>
      <c r="E135" s="59" t="s">
        <v>5</v>
      </c>
      <c r="F135" s="60" t="s">
        <v>6</v>
      </c>
      <c r="G135" s="58" t="s">
        <v>51</v>
      </c>
      <c r="H135" s="59" t="s">
        <v>2</v>
      </c>
      <c r="I135" s="106" t="s">
        <v>4</v>
      </c>
      <c r="J135" s="59" t="s">
        <v>5</v>
      </c>
      <c r="K135" s="60" t="s">
        <v>6</v>
      </c>
      <c r="L135" s="87"/>
      <c r="M135" s="69"/>
      <c r="N135" s="16" t="s">
        <v>48</v>
      </c>
      <c r="O135" s="70" t="s">
        <v>63</v>
      </c>
      <c r="P135" s="71"/>
      <c r="S135" s="39"/>
    </row>
    <row r="136" spans="1:19" s="64" customFormat="1" ht="19.5" customHeight="1">
      <c r="A136" s="65">
        <v>5</v>
      </c>
      <c r="B136" s="66" t="s">
        <v>31</v>
      </c>
      <c r="C136" s="67">
        <v>215</v>
      </c>
      <c r="D136" s="107">
        <v>1</v>
      </c>
      <c r="E136" s="36">
        <v>216</v>
      </c>
      <c r="F136" s="68" t="s">
        <v>49</v>
      </c>
      <c r="G136" s="66" t="s">
        <v>33</v>
      </c>
      <c r="H136" s="67">
        <v>160</v>
      </c>
      <c r="I136" s="107">
        <v>5</v>
      </c>
      <c r="J136" s="36">
        <v>165</v>
      </c>
      <c r="K136" s="68" t="s">
        <v>62</v>
      </c>
      <c r="L136" s="88"/>
      <c r="M136" s="79"/>
      <c r="N136" s="38" t="s">
        <v>48</v>
      </c>
      <c r="O136" s="80" t="s">
        <v>63</v>
      </c>
      <c r="P136" s="63"/>
      <c r="S136" s="41"/>
    </row>
    <row r="137" spans="1:19" s="64" customFormat="1" ht="19.5" customHeight="1">
      <c r="A137" s="73"/>
      <c r="B137" s="66" t="s">
        <v>47</v>
      </c>
      <c r="C137" s="67">
        <v>216</v>
      </c>
      <c r="D137" s="107">
        <v>0</v>
      </c>
      <c r="E137" s="36">
        <v>216</v>
      </c>
      <c r="F137" s="68" t="s">
        <v>49</v>
      </c>
      <c r="G137" s="66" t="s">
        <v>38</v>
      </c>
      <c r="H137" s="67">
        <v>182</v>
      </c>
      <c r="I137" s="107">
        <v>4</v>
      </c>
      <c r="J137" s="36">
        <v>186</v>
      </c>
      <c r="K137" s="68" t="s">
        <v>62</v>
      </c>
      <c r="L137" s="88"/>
      <c r="M137" s="61" t="s">
        <v>43</v>
      </c>
      <c r="N137" s="37" t="s">
        <v>36</v>
      </c>
      <c r="O137" s="62">
        <v>14</v>
      </c>
      <c r="P137" s="63"/>
      <c r="S137" s="41"/>
    </row>
    <row r="138" spans="1:19" s="72" customFormat="1" ht="19.5" customHeight="1">
      <c r="A138" s="72" t="s">
        <v>8</v>
      </c>
      <c r="B138" s="66" t="s">
        <v>32</v>
      </c>
      <c r="C138" s="67">
        <v>187</v>
      </c>
      <c r="D138" s="107">
        <v>10</v>
      </c>
      <c r="E138" s="36">
        <v>197</v>
      </c>
      <c r="F138" s="68" t="s">
        <v>62</v>
      </c>
      <c r="G138" s="66" t="s">
        <v>52</v>
      </c>
      <c r="H138" s="67">
        <v>198</v>
      </c>
      <c r="I138" s="107">
        <v>0</v>
      </c>
      <c r="J138" s="36">
        <v>198</v>
      </c>
      <c r="K138" s="68" t="s">
        <v>49</v>
      </c>
      <c r="L138" s="88"/>
      <c r="M138" s="69"/>
      <c r="N138" s="16" t="s">
        <v>37</v>
      </c>
      <c r="O138" s="70">
        <v>22</v>
      </c>
      <c r="P138" s="71"/>
      <c r="S138" s="39"/>
    </row>
    <row r="139" spans="1:19" s="72" customFormat="1" ht="19.5" customHeight="1">
      <c r="A139" s="74">
        <v>20</v>
      </c>
      <c r="B139" s="75" t="s">
        <v>7</v>
      </c>
      <c r="C139" s="77">
        <v>618</v>
      </c>
      <c r="D139" s="108">
        <v>11</v>
      </c>
      <c r="E139" s="77">
        <v>629</v>
      </c>
      <c r="F139" s="78" t="s">
        <v>49</v>
      </c>
      <c r="G139" s="75" t="s">
        <v>7</v>
      </c>
      <c r="H139" s="77">
        <v>540</v>
      </c>
      <c r="I139" s="108">
        <v>9</v>
      </c>
      <c r="J139" s="77">
        <v>549</v>
      </c>
      <c r="K139" s="78" t="s">
        <v>62</v>
      </c>
      <c r="L139" s="88"/>
      <c r="M139" s="69"/>
      <c r="N139" s="16" t="s">
        <v>50</v>
      </c>
      <c r="O139" s="70">
        <v>0</v>
      </c>
      <c r="P139" s="71"/>
      <c r="S139" s="39"/>
    </row>
    <row r="140" spans="1:19" s="72" customFormat="1" ht="19.5" customHeight="1">
      <c r="A140" s="81"/>
      <c r="B140" s="82" t="s">
        <v>3</v>
      </c>
      <c r="C140" s="40"/>
      <c r="D140" s="109"/>
      <c r="E140" s="40"/>
      <c r="F140" s="83">
        <v>6</v>
      </c>
      <c r="G140" s="82" t="s">
        <v>3</v>
      </c>
      <c r="H140" s="40"/>
      <c r="I140" s="109"/>
      <c r="J140" s="40"/>
      <c r="K140" s="83">
        <v>2</v>
      </c>
      <c r="L140" s="89"/>
      <c r="M140" s="69"/>
      <c r="N140" s="16" t="s">
        <v>48</v>
      </c>
      <c r="O140" s="70" t="s">
        <v>63</v>
      </c>
      <c r="P140" s="71"/>
      <c r="S140" s="39"/>
    </row>
    <row r="141" spans="4:19" s="81" customFormat="1" ht="19.5" customHeight="1">
      <c r="D141" s="111"/>
      <c r="I141" s="111"/>
      <c r="L141" s="86"/>
      <c r="M141" s="79"/>
      <c r="N141" s="38" t="s">
        <v>48</v>
      </c>
      <c r="O141" s="80" t="s">
        <v>63</v>
      </c>
      <c r="P141" s="84"/>
      <c r="S141" s="40"/>
    </row>
    <row r="142" spans="1:19" s="81" customFormat="1" ht="19.5" customHeight="1">
      <c r="A142" s="58" t="s">
        <v>0</v>
      </c>
      <c r="B142" s="58" t="s">
        <v>51</v>
      </c>
      <c r="C142" s="59" t="s">
        <v>2</v>
      </c>
      <c r="D142" s="106" t="s">
        <v>4</v>
      </c>
      <c r="E142" s="59" t="s">
        <v>5</v>
      </c>
      <c r="F142" s="60" t="s">
        <v>6</v>
      </c>
      <c r="G142" s="58" t="s">
        <v>45</v>
      </c>
      <c r="H142" s="59" t="s">
        <v>2</v>
      </c>
      <c r="I142" s="106" t="s">
        <v>4</v>
      </c>
      <c r="J142" s="59" t="s">
        <v>5</v>
      </c>
      <c r="K142" s="60" t="s">
        <v>6</v>
      </c>
      <c r="L142" s="128">
        <v>6</v>
      </c>
      <c r="M142" s="61" t="s">
        <v>29</v>
      </c>
      <c r="N142" s="37" t="s">
        <v>31</v>
      </c>
      <c r="O142" s="62">
        <v>1</v>
      </c>
      <c r="P142" s="91"/>
      <c r="S142" s="40"/>
    </row>
    <row r="143" spans="1:19" s="72" customFormat="1" ht="19.5" customHeight="1">
      <c r="A143" s="65">
        <v>6</v>
      </c>
      <c r="B143" s="66" t="s">
        <v>33</v>
      </c>
      <c r="C143" s="67">
        <v>168</v>
      </c>
      <c r="D143" s="107">
        <v>5</v>
      </c>
      <c r="E143" s="36">
        <v>173</v>
      </c>
      <c r="F143" s="68" t="s">
        <v>62</v>
      </c>
      <c r="G143" s="66" t="s">
        <v>56</v>
      </c>
      <c r="H143" s="67">
        <v>160</v>
      </c>
      <c r="I143" s="107">
        <v>16</v>
      </c>
      <c r="J143" s="36">
        <v>176</v>
      </c>
      <c r="K143" s="68" t="s">
        <v>49</v>
      </c>
      <c r="L143" s="129"/>
      <c r="M143" s="69"/>
      <c r="N143" s="16" t="s">
        <v>32</v>
      </c>
      <c r="O143" s="70">
        <v>10</v>
      </c>
      <c r="P143" s="92"/>
      <c r="S143" s="39"/>
    </row>
    <row r="144" spans="1:19" s="72" customFormat="1" ht="19.5" customHeight="1">
      <c r="A144" s="73"/>
      <c r="B144" s="66" t="s">
        <v>38</v>
      </c>
      <c r="C144" s="67">
        <v>188</v>
      </c>
      <c r="D144" s="107">
        <v>4</v>
      </c>
      <c r="E144" s="36">
        <v>192</v>
      </c>
      <c r="F144" s="68" t="s">
        <v>49</v>
      </c>
      <c r="G144" s="66" t="s">
        <v>57</v>
      </c>
      <c r="H144" s="67">
        <v>191</v>
      </c>
      <c r="I144" s="107">
        <v>0</v>
      </c>
      <c r="J144" s="36">
        <v>191</v>
      </c>
      <c r="K144" s="68" t="s">
        <v>62</v>
      </c>
      <c r="L144" s="129"/>
      <c r="M144" s="69"/>
      <c r="N144" s="16" t="s">
        <v>47</v>
      </c>
      <c r="O144" s="70">
        <v>0</v>
      </c>
      <c r="P144" s="92"/>
      <c r="S144" s="39"/>
    </row>
    <row r="145" spans="1:19" s="64" customFormat="1" ht="19.5" customHeight="1">
      <c r="A145" s="72" t="s">
        <v>8</v>
      </c>
      <c r="B145" s="66" t="s">
        <v>52</v>
      </c>
      <c r="C145" s="67">
        <v>148</v>
      </c>
      <c r="D145" s="107">
        <v>0</v>
      </c>
      <c r="E145" s="36">
        <v>148</v>
      </c>
      <c r="F145" s="68" t="s">
        <v>62</v>
      </c>
      <c r="G145" s="66" t="s">
        <v>58</v>
      </c>
      <c r="H145" s="67">
        <v>210</v>
      </c>
      <c r="I145" s="107">
        <v>17</v>
      </c>
      <c r="J145" s="36">
        <v>227</v>
      </c>
      <c r="K145" s="68" t="s">
        <v>49</v>
      </c>
      <c r="L145" s="129"/>
      <c r="M145" s="69"/>
      <c r="N145" s="16" t="s">
        <v>48</v>
      </c>
      <c r="O145" s="70" t="s">
        <v>63</v>
      </c>
      <c r="P145" s="93"/>
      <c r="S145" s="41"/>
    </row>
    <row r="146" spans="1:19" s="72" customFormat="1" ht="19.5" customHeight="1">
      <c r="A146" s="74">
        <v>21</v>
      </c>
      <c r="B146" s="75" t="s">
        <v>7</v>
      </c>
      <c r="C146" s="77">
        <v>504</v>
      </c>
      <c r="D146" s="108">
        <v>9</v>
      </c>
      <c r="E146" s="77">
        <v>513</v>
      </c>
      <c r="F146" s="78" t="s">
        <v>62</v>
      </c>
      <c r="G146" s="75" t="s">
        <v>7</v>
      </c>
      <c r="H146" s="77">
        <v>561</v>
      </c>
      <c r="I146" s="108">
        <v>33</v>
      </c>
      <c r="J146" s="77">
        <v>594</v>
      </c>
      <c r="K146" s="78" t="s">
        <v>49</v>
      </c>
      <c r="L146" s="129"/>
      <c r="M146" s="79"/>
      <c r="N146" s="38" t="s">
        <v>48</v>
      </c>
      <c r="O146" s="80" t="s">
        <v>63</v>
      </c>
      <c r="P146" s="71"/>
      <c r="S146" s="39"/>
    </row>
    <row r="147" spans="1:19" s="72" customFormat="1" ht="19.5" customHeight="1">
      <c r="A147" s="81"/>
      <c r="B147" s="82" t="s">
        <v>3</v>
      </c>
      <c r="C147" s="40"/>
      <c r="D147" s="109"/>
      <c r="E147" s="40"/>
      <c r="F147" s="83">
        <v>2</v>
      </c>
      <c r="G147" s="82" t="s">
        <v>3</v>
      </c>
      <c r="H147" s="40"/>
      <c r="I147" s="109"/>
      <c r="J147" s="40"/>
      <c r="K147" s="83">
        <v>6</v>
      </c>
      <c r="L147" s="129"/>
      <c r="M147" s="61" t="s">
        <v>30</v>
      </c>
      <c r="N147" s="37" t="s">
        <v>34</v>
      </c>
      <c r="O147" s="62">
        <v>16</v>
      </c>
      <c r="P147" s="71"/>
      <c r="S147" s="39"/>
    </row>
    <row r="148" spans="1:19" s="72" customFormat="1" ht="19.5" customHeight="1">
      <c r="A148" s="81"/>
      <c r="B148" s="81"/>
      <c r="C148" s="81"/>
      <c r="D148" s="111"/>
      <c r="E148" s="81"/>
      <c r="F148" s="81"/>
      <c r="G148" s="81"/>
      <c r="H148" s="81"/>
      <c r="I148" s="111"/>
      <c r="J148" s="81"/>
      <c r="K148" s="81"/>
      <c r="L148" s="129"/>
      <c r="M148" s="69"/>
      <c r="N148" s="16" t="s">
        <v>35</v>
      </c>
      <c r="O148" s="70">
        <v>0</v>
      </c>
      <c r="P148" s="71"/>
      <c r="S148" s="39"/>
    </row>
    <row r="149" spans="1:19" s="81" customFormat="1" ht="19.5" customHeight="1">
      <c r="A149" s="58" t="s">
        <v>0</v>
      </c>
      <c r="B149" s="58" t="s">
        <v>43</v>
      </c>
      <c r="C149" s="59" t="s">
        <v>2</v>
      </c>
      <c r="D149" s="106" t="s">
        <v>4</v>
      </c>
      <c r="E149" s="59" t="s">
        <v>5</v>
      </c>
      <c r="F149" s="60" t="s">
        <v>6</v>
      </c>
      <c r="G149" s="58" t="s">
        <v>29</v>
      </c>
      <c r="H149" s="59" t="s">
        <v>2</v>
      </c>
      <c r="I149" s="106" t="s">
        <v>4</v>
      </c>
      <c r="J149" s="59" t="s">
        <v>5</v>
      </c>
      <c r="K149" s="60" t="s">
        <v>6</v>
      </c>
      <c r="L149" s="129"/>
      <c r="M149" s="69"/>
      <c r="N149" s="16" t="s">
        <v>44</v>
      </c>
      <c r="O149" s="70">
        <v>8</v>
      </c>
      <c r="P149" s="84"/>
      <c r="S149" s="40"/>
    </row>
    <row r="150" spans="1:19" s="81" customFormat="1" ht="19.5" customHeight="1">
      <c r="A150" s="65">
        <v>6</v>
      </c>
      <c r="B150" s="66" t="s">
        <v>36</v>
      </c>
      <c r="C150" s="67">
        <v>173</v>
      </c>
      <c r="D150" s="107">
        <v>14</v>
      </c>
      <c r="E150" s="36">
        <v>187</v>
      </c>
      <c r="F150" s="68" t="s">
        <v>62</v>
      </c>
      <c r="G150" s="66" t="s">
        <v>31</v>
      </c>
      <c r="H150" s="67">
        <v>223</v>
      </c>
      <c r="I150" s="107">
        <v>1</v>
      </c>
      <c r="J150" s="36">
        <v>224</v>
      </c>
      <c r="K150" s="68" t="s">
        <v>49</v>
      </c>
      <c r="L150" s="129"/>
      <c r="M150" s="69"/>
      <c r="N150" s="16" t="s">
        <v>48</v>
      </c>
      <c r="O150" s="70" t="s">
        <v>63</v>
      </c>
      <c r="P150" s="84"/>
      <c r="S150" s="40"/>
    </row>
    <row r="151" spans="1:19" s="81" customFormat="1" ht="19.5" customHeight="1">
      <c r="A151" s="73"/>
      <c r="B151" s="66" t="s">
        <v>50</v>
      </c>
      <c r="C151" s="67">
        <v>224</v>
      </c>
      <c r="D151" s="107">
        <v>0</v>
      </c>
      <c r="E151" s="36">
        <v>224</v>
      </c>
      <c r="F151" s="68" t="s">
        <v>62</v>
      </c>
      <c r="G151" s="66" t="s">
        <v>47</v>
      </c>
      <c r="H151" s="67">
        <v>258</v>
      </c>
      <c r="I151" s="107">
        <v>0</v>
      </c>
      <c r="J151" s="36">
        <v>258</v>
      </c>
      <c r="K151" s="68" t="s">
        <v>49</v>
      </c>
      <c r="L151" s="129"/>
      <c r="M151" s="79"/>
      <c r="N151" s="38" t="s">
        <v>48</v>
      </c>
      <c r="O151" s="80" t="s">
        <v>63</v>
      </c>
      <c r="P151" s="84"/>
      <c r="S151" s="40"/>
    </row>
    <row r="152" spans="1:19" s="72" customFormat="1" ht="19.5" customHeight="1">
      <c r="A152" s="72" t="s">
        <v>8</v>
      </c>
      <c r="B152" s="66" t="s">
        <v>37</v>
      </c>
      <c r="C152" s="67">
        <v>145</v>
      </c>
      <c r="D152" s="107">
        <v>22</v>
      </c>
      <c r="E152" s="36">
        <v>167</v>
      </c>
      <c r="F152" s="68" t="s">
        <v>62</v>
      </c>
      <c r="G152" s="66" t="s">
        <v>32</v>
      </c>
      <c r="H152" s="67">
        <v>161</v>
      </c>
      <c r="I152" s="107">
        <v>10</v>
      </c>
      <c r="J152" s="36">
        <v>171</v>
      </c>
      <c r="K152" s="68" t="s">
        <v>49</v>
      </c>
      <c r="L152" s="129"/>
      <c r="M152" s="61" t="s">
        <v>45</v>
      </c>
      <c r="N152" s="37" t="s">
        <v>56</v>
      </c>
      <c r="O152" s="62">
        <v>16</v>
      </c>
      <c r="P152" s="71"/>
      <c r="S152" s="39"/>
    </row>
    <row r="153" spans="1:19" s="64" customFormat="1" ht="19.5" customHeight="1">
      <c r="A153" s="74">
        <v>22</v>
      </c>
      <c r="B153" s="75" t="s">
        <v>7</v>
      </c>
      <c r="C153" s="77">
        <v>542</v>
      </c>
      <c r="D153" s="108">
        <v>36</v>
      </c>
      <c r="E153" s="77">
        <v>578</v>
      </c>
      <c r="F153" s="78" t="s">
        <v>62</v>
      </c>
      <c r="G153" s="75" t="s">
        <v>7</v>
      </c>
      <c r="H153" s="77">
        <v>642</v>
      </c>
      <c r="I153" s="108">
        <v>11</v>
      </c>
      <c r="J153" s="77">
        <v>653</v>
      </c>
      <c r="K153" s="78" t="s">
        <v>49</v>
      </c>
      <c r="L153" s="129"/>
      <c r="M153" s="69"/>
      <c r="N153" s="16" t="s">
        <v>57</v>
      </c>
      <c r="O153" s="70">
        <v>0</v>
      </c>
      <c r="P153" s="63"/>
      <c r="S153" s="41"/>
    </row>
    <row r="154" spans="1:19" s="72" customFormat="1" ht="19.5" customHeight="1">
      <c r="A154" s="81"/>
      <c r="B154" s="82" t="s">
        <v>3</v>
      </c>
      <c r="C154" s="40"/>
      <c r="D154" s="109"/>
      <c r="E154" s="40"/>
      <c r="F154" s="83">
        <v>0</v>
      </c>
      <c r="G154" s="82" t="s">
        <v>3</v>
      </c>
      <c r="H154" s="40"/>
      <c r="I154" s="109"/>
      <c r="J154" s="40"/>
      <c r="K154" s="83">
        <v>8</v>
      </c>
      <c r="L154" s="129"/>
      <c r="M154" s="69"/>
      <c r="N154" s="16" t="s">
        <v>58</v>
      </c>
      <c r="O154" s="70">
        <v>17</v>
      </c>
      <c r="P154" s="71"/>
      <c r="S154" s="39"/>
    </row>
    <row r="155" spans="1:19" s="72" customFormat="1" ht="19.5" customHeight="1">
      <c r="A155" s="81"/>
      <c r="B155" s="81"/>
      <c r="C155" s="81"/>
      <c r="D155" s="111"/>
      <c r="E155" s="81"/>
      <c r="F155" s="81"/>
      <c r="G155" s="81"/>
      <c r="H155" s="81"/>
      <c r="I155" s="111"/>
      <c r="J155" s="81"/>
      <c r="K155" s="81"/>
      <c r="L155" s="129"/>
      <c r="M155" s="69"/>
      <c r="N155" s="16" t="s">
        <v>48</v>
      </c>
      <c r="O155" s="70" t="s">
        <v>63</v>
      </c>
      <c r="P155" s="71"/>
      <c r="S155" s="39"/>
    </row>
    <row r="156" spans="1:19" s="72" customFormat="1" ht="19.5" customHeight="1">
      <c r="A156" s="58" t="s">
        <v>0</v>
      </c>
      <c r="B156" s="58" t="s">
        <v>30</v>
      </c>
      <c r="C156" s="59" t="s">
        <v>2</v>
      </c>
      <c r="D156" s="106" t="s">
        <v>4</v>
      </c>
      <c r="E156" s="59" t="s">
        <v>5</v>
      </c>
      <c r="F156" s="60" t="s">
        <v>6</v>
      </c>
      <c r="G156" s="58" t="s">
        <v>40</v>
      </c>
      <c r="H156" s="59" t="s">
        <v>2</v>
      </c>
      <c r="I156" s="106" t="s">
        <v>4</v>
      </c>
      <c r="J156" s="59" t="s">
        <v>5</v>
      </c>
      <c r="K156" s="60" t="s">
        <v>6</v>
      </c>
      <c r="L156" s="129"/>
      <c r="M156" s="79"/>
      <c r="N156" s="38" t="s">
        <v>48</v>
      </c>
      <c r="O156" s="80" t="s">
        <v>63</v>
      </c>
      <c r="P156" s="71"/>
      <c r="S156" s="39"/>
    </row>
    <row r="157" spans="1:19" s="81" customFormat="1" ht="19.5" customHeight="1">
      <c r="A157" s="65">
        <v>6</v>
      </c>
      <c r="B157" s="66" t="s">
        <v>35</v>
      </c>
      <c r="C157" s="67">
        <v>218</v>
      </c>
      <c r="D157" s="107">
        <v>0</v>
      </c>
      <c r="E157" s="36">
        <v>218</v>
      </c>
      <c r="F157" s="68" t="s">
        <v>49</v>
      </c>
      <c r="G157" s="66" t="s">
        <v>55</v>
      </c>
      <c r="H157" s="67">
        <v>158</v>
      </c>
      <c r="I157" s="107">
        <v>9</v>
      </c>
      <c r="J157" s="36">
        <v>167</v>
      </c>
      <c r="K157" s="68" t="s">
        <v>62</v>
      </c>
      <c r="L157" s="129"/>
      <c r="M157" s="61" t="s">
        <v>46</v>
      </c>
      <c r="N157" s="37" t="s">
        <v>59</v>
      </c>
      <c r="O157" s="62">
        <v>16</v>
      </c>
      <c r="P157" s="84"/>
      <c r="S157" s="40"/>
    </row>
    <row r="158" spans="1:19" s="81" customFormat="1" ht="19.5" customHeight="1">
      <c r="A158" s="73"/>
      <c r="B158" s="66" t="s">
        <v>44</v>
      </c>
      <c r="C158" s="67">
        <v>168</v>
      </c>
      <c r="D158" s="107">
        <v>8</v>
      </c>
      <c r="E158" s="36">
        <v>176</v>
      </c>
      <c r="F158" s="68" t="s">
        <v>49</v>
      </c>
      <c r="G158" s="66" t="s">
        <v>53</v>
      </c>
      <c r="H158" s="67">
        <v>160</v>
      </c>
      <c r="I158" s="107">
        <v>0</v>
      </c>
      <c r="J158" s="36">
        <v>160</v>
      </c>
      <c r="K158" s="68" t="s">
        <v>62</v>
      </c>
      <c r="L158" s="129"/>
      <c r="M158" s="69"/>
      <c r="N158" s="16" t="s">
        <v>60</v>
      </c>
      <c r="O158" s="70">
        <v>9</v>
      </c>
      <c r="P158" s="84"/>
      <c r="S158" s="40"/>
    </row>
    <row r="159" spans="1:19" s="81" customFormat="1" ht="19.5" customHeight="1">
      <c r="A159" s="72" t="s">
        <v>8</v>
      </c>
      <c r="B159" s="66" t="s">
        <v>34</v>
      </c>
      <c r="C159" s="67">
        <v>212</v>
      </c>
      <c r="D159" s="107">
        <v>16</v>
      </c>
      <c r="E159" s="36">
        <v>228</v>
      </c>
      <c r="F159" s="68" t="s">
        <v>49</v>
      </c>
      <c r="G159" s="66" t="s">
        <v>54</v>
      </c>
      <c r="H159" s="67">
        <v>158</v>
      </c>
      <c r="I159" s="107">
        <v>8</v>
      </c>
      <c r="J159" s="36">
        <v>166</v>
      </c>
      <c r="K159" s="68" t="s">
        <v>62</v>
      </c>
      <c r="L159" s="129"/>
      <c r="M159" s="69"/>
      <c r="N159" s="16" t="s">
        <v>61</v>
      </c>
      <c r="O159" s="70">
        <v>8</v>
      </c>
      <c r="P159" s="84"/>
      <c r="S159" s="40"/>
    </row>
    <row r="160" spans="1:19" s="72" customFormat="1" ht="19.5" customHeight="1">
      <c r="A160" s="74">
        <v>23</v>
      </c>
      <c r="B160" s="75" t="s">
        <v>7</v>
      </c>
      <c r="C160" s="77">
        <v>598</v>
      </c>
      <c r="D160" s="108">
        <v>24</v>
      </c>
      <c r="E160" s="77">
        <v>622</v>
      </c>
      <c r="F160" s="78" t="s">
        <v>49</v>
      </c>
      <c r="G160" s="75" t="s">
        <v>7</v>
      </c>
      <c r="H160" s="77">
        <v>476</v>
      </c>
      <c r="I160" s="108">
        <v>17</v>
      </c>
      <c r="J160" s="77">
        <v>493</v>
      </c>
      <c r="K160" s="78" t="s">
        <v>62</v>
      </c>
      <c r="L160" s="129"/>
      <c r="M160" s="69"/>
      <c r="N160" s="16" t="s">
        <v>48</v>
      </c>
      <c r="O160" s="70" t="s">
        <v>63</v>
      </c>
      <c r="P160" s="71"/>
      <c r="S160" s="39"/>
    </row>
    <row r="161" spans="1:19" s="64" customFormat="1" ht="19.5" customHeight="1">
      <c r="A161" s="81"/>
      <c r="B161" s="82" t="s">
        <v>3</v>
      </c>
      <c r="C161" s="40"/>
      <c r="D161" s="109"/>
      <c r="E161" s="40"/>
      <c r="F161" s="83">
        <v>8</v>
      </c>
      <c r="G161" s="82" t="s">
        <v>3</v>
      </c>
      <c r="H161" s="40"/>
      <c r="I161" s="109"/>
      <c r="J161" s="40"/>
      <c r="K161" s="83">
        <v>0</v>
      </c>
      <c r="L161" s="129"/>
      <c r="M161" s="79"/>
      <c r="N161" s="38" t="s">
        <v>48</v>
      </c>
      <c r="O161" s="80" t="s">
        <v>63</v>
      </c>
      <c r="P161" s="63"/>
      <c r="S161" s="41"/>
    </row>
    <row r="162" spans="1:19" s="72" customFormat="1" ht="19.5" customHeight="1">
      <c r="A162" s="81"/>
      <c r="B162" s="81"/>
      <c r="C162" s="81"/>
      <c r="D162" s="111"/>
      <c r="E162" s="81"/>
      <c r="F162" s="81"/>
      <c r="G162" s="81"/>
      <c r="H162" s="81"/>
      <c r="I162" s="111"/>
      <c r="J162" s="81"/>
      <c r="K162" s="81"/>
      <c r="L162" s="129"/>
      <c r="M162" s="61" t="s">
        <v>40</v>
      </c>
      <c r="N162" s="37" t="s">
        <v>53</v>
      </c>
      <c r="O162" s="62">
        <v>0</v>
      </c>
      <c r="P162" s="71"/>
      <c r="S162" s="39"/>
    </row>
    <row r="163" spans="1:19" s="72" customFormat="1" ht="19.5" customHeight="1">
      <c r="A163" s="58" t="s">
        <v>0</v>
      </c>
      <c r="B163" s="58" t="s">
        <v>41</v>
      </c>
      <c r="C163" s="59" t="s">
        <v>2</v>
      </c>
      <c r="D163" s="106" t="s">
        <v>4</v>
      </c>
      <c r="E163" s="59" t="s">
        <v>5</v>
      </c>
      <c r="F163" s="60" t="s">
        <v>6</v>
      </c>
      <c r="G163" s="58" t="s">
        <v>46</v>
      </c>
      <c r="H163" s="59" t="s">
        <v>2</v>
      </c>
      <c r="I163" s="106" t="s">
        <v>4</v>
      </c>
      <c r="J163" s="59" t="s">
        <v>5</v>
      </c>
      <c r="K163" s="60" t="s">
        <v>6</v>
      </c>
      <c r="L163" s="129"/>
      <c r="M163" s="69"/>
      <c r="N163" s="16" t="s">
        <v>54</v>
      </c>
      <c r="O163" s="70">
        <v>8</v>
      </c>
      <c r="P163" s="71"/>
      <c r="S163" s="39"/>
    </row>
    <row r="164" spans="1:19" s="72" customFormat="1" ht="19.5" customHeight="1">
      <c r="A164" s="65">
        <v>6</v>
      </c>
      <c r="B164" s="66" t="s">
        <v>42</v>
      </c>
      <c r="C164" s="67">
        <v>155</v>
      </c>
      <c r="D164" s="107">
        <v>0</v>
      </c>
      <c r="E164" s="36">
        <v>155</v>
      </c>
      <c r="F164" s="68" t="s">
        <v>49</v>
      </c>
      <c r="G164" s="66" t="s">
        <v>60</v>
      </c>
      <c r="H164" s="67">
        <v>121</v>
      </c>
      <c r="I164" s="107">
        <v>9</v>
      </c>
      <c r="J164" s="36">
        <v>130</v>
      </c>
      <c r="K164" s="68" t="s">
        <v>62</v>
      </c>
      <c r="L164" s="129"/>
      <c r="M164" s="69"/>
      <c r="N164" s="16" t="s">
        <v>55</v>
      </c>
      <c r="O164" s="70">
        <v>9</v>
      </c>
      <c r="P164" s="71"/>
      <c r="S164" s="39"/>
    </row>
    <row r="165" spans="1:19" s="72" customFormat="1" ht="19.5" customHeight="1">
      <c r="A165" s="73"/>
      <c r="B165" s="66" t="s">
        <v>28</v>
      </c>
      <c r="C165" s="67">
        <v>190</v>
      </c>
      <c r="D165" s="107">
        <v>14</v>
      </c>
      <c r="E165" s="36">
        <v>204</v>
      </c>
      <c r="F165" s="68" t="s">
        <v>49</v>
      </c>
      <c r="G165" s="66" t="s">
        <v>61</v>
      </c>
      <c r="H165" s="67">
        <v>116</v>
      </c>
      <c r="I165" s="107">
        <v>8</v>
      </c>
      <c r="J165" s="36">
        <v>124</v>
      </c>
      <c r="K165" s="68" t="s">
        <v>62</v>
      </c>
      <c r="L165" s="129"/>
      <c r="M165" s="69"/>
      <c r="N165" s="16" t="s">
        <v>48</v>
      </c>
      <c r="O165" s="70" t="s">
        <v>63</v>
      </c>
      <c r="P165" s="71"/>
      <c r="S165" s="39"/>
    </row>
    <row r="166" spans="1:19" s="81" customFormat="1" ht="19.5" customHeight="1">
      <c r="A166" s="72" t="s">
        <v>8</v>
      </c>
      <c r="B166" s="66" t="s">
        <v>27</v>
      </c>
      <c r="C166" s="67">
        <v>163</v>
      </c>
      <c r="D166" s="107">
        <v>8</v>
      </c>
      <c r="E166" s="36">
        <v>171</v>
      </c>
      <c r="F166" s="68" t="s">
        <v>62</v>
      </c>
      <c r="G166" s="66" t="s">
        <v>59</v>
      </c>
      <c r="H166" s="67">
        <v>164</v>
      </c>
      <c r="I166" s="107">
        <v>16</v>
      </c>
      <c r="J166" s="36">
        <v>180</v>
      </c>
      <c r="K166" s="68" t="s">
        <v>49</v>
      </c>
      <c r="L166" s="129"/>
      <c r="M166" s="79"/>
      <c r="N166" s="38" t="s">
        <v>48</v>
      </c>
      <c r="O166" s="80" t="s">
        <v>63</v>
      </c>
      <c r="P166" s="84"/>
      <c r="S166" s="40"/>
    </row>
    <row r="167" spans="1:19" s="81" customFormat="1" ht="19.5" customHeight="1">
      <c r="A167" s="74">
        <v>24</v>
      </c>
      <c r="B167" s="75" t="s">
        <v>7</v>
      </c>
      <c r="C167" s="77">
        <v>508</v>
      </c>
      <c r="D167" s="108">
        <v>22</v>
      </c>
      <c r="E167" s="77">
        <v>530</v>
      </c>
      <c r="F167" s="78" t="s">
        <v>49</v>
      </c>
      <c r="G167" s="75" t="s">
        <v>7</v>
      </c>
      <c r="H167" s="77">
        <v>401</v>
      </c>
      <c r="I167" s="108">
        <v>33</v>
      </c>
      <c r="J167" s="77">
        <v>434</v>
      </c>
      <c r="K167" s="78" t="s">
        <v>62</v>
      </c>
      <c r="L167" s="129"/>
      <c r="M167" s="61" t="s">
        <v>51</v>
      </c>
      <c r="N167" s="37" t="s">
        <v>33</v>
      </c>
      <c r="O167" s="62">
        <v>5</v>
      </c>
      <c r="P167" s="84"/>
      <c r="S167" s="40"/>
    </row>
    <row r="168" spans="1:19" s="72" customFormat="1" ht="19.5" customHeight="1">
      <c r="A168" s="81"/>
      <c r="B168" s="82" t="s">
        <v>3</v>
      </c>
      <c r="C168" s="40"/>
      <c r="D168" s="109"/>
      <c r="E168" s="40"/>
      <c r="F168" s="83">
        <v>6</v>
      </c>
      <c r="G168" s="82" t="s">
        <v>3</v>
      </c>
      <c r="H168" s="40"/>
      <c r="I168" s="109"/>
      <c r="J168" s="40"/>
      <c r="K168" s="83">
        <v>2</v>
      </c>
      <c r="L168" s="129"/>
      <c r="M168" s="69"/>
      <c r="N168" s="16" t="s">
        <v>52</v>
      </c>
      <c r="O168" s="70">
        <v>0</v>
      </c>
      <c r="P168" s="71"/>
      <c r="S168" s="39"/>
    </row>
    <row r="169" spans="1:19" s="64" customFormat="1" ht="19.5" customHeight="1">
      <c r="A169" s="81"/>
      <c r="B169" s="81"/>
      <c r="C169" s="81"/>
      <c r="D169" s="111"/>
      <c r="E169" s="81"/>
      <c r="F169" s="81"/>
      <c r="G169" s="81"/>
      <c r="H169" s="81"/>
      <c r="I169" s="111"/>
      <c r="J169" s="81"/>
      <c r="K169" s="81"/>
      <c r="L169" s="86"/>
      <c r="M169" s="69"/>
      <c r="N169" s="16" t="s">
        <v>38</v>
      </c>
      <c r="O169" s="70">
        <v>4</v>
      </c>
      <c r="P169" s="63"/>
      <c r="S169" s="41"/>
    </row>
    <row r="170" spans="1:19" s="72" customFormat="1" ht="19.5" customHeight="1">
      <c r="A170" s="58" t="s">
        <v>0</v>
      </c>
      <c r="B170" s="58" t="s">
        <v>30</v>
      </c>
      <c r="C170" s="59" t="s">
        <v>2</v>
      </c>
      <c r="D170" s="106" t="s">
        <v>4</v>
      </c>
      <c r="E170" s="59" t="s">
        <v>5</v>
      </c>
      <c r="F170" s="60" t="s">
        <v>6</v>
      </c>
      <c r="G170" s="58" t="s">
        <v>46</v>
      </c>
      <c r="H170" s="59" t="s">
        <v>2</v>
      </c>
      <c r="I170" s="106" t="s">
        <v>4</v>
      </c>
      <c r="J170" s="59" t="s">
        <v>5</v>
      </c>
      <c r="K170" s="60" t="s">
        <v>6</v>
      </c>
      <c r="L170" s="130">
        <v>7</v>
      </c>
      <c r="M170" s="69"/>
      <c r="N170" s="16" t="s">
        <v>48</v>
      </c>
      <c r="O170" s="70" t="s">
        <v>63</v>
      </c>
      <c r="P170" s="71"/>
      <c r="S170" s="39"/>
    </row>
    <row r="171" spans="1:19" s="72" customFormat="1" ht="19.5" customHeight="1">
      <c r="A171" s="65">
        <v>7</v>
      </c>
      <c r="B171" s="66" t="s">
        <v>35</v>
      </c>
      <c r="C171" s="67">
        <v>193</v>
      </c>
      <c r="D171" s="107">
        <v>0</v>
      </c>
      <c r="E171" s="36">
        <v>193</v>
      </c>
      <c r="F171" s="68" t="s">
        <v>49</v>
      </c>
      <c r="G171" s="66" t="s">
        <v>60</v>
      </c>
      <c r="H171" s="67">
        <v>143</v>
      </c>
      <c r="I171" s="107">
        <v>9</v>
      </c>
      <c r="J171" s="36">
        <v>152</v>
      </c>
      <c r="K171" s="68" t="s">
        <v>62</v>
      </c>
      <c r="L171" s="129"/>
      <c r="M171" s="79"/>
      <c r="N171" s="38" t="s">
        <v>48</v>
      </c>
      <c r="O171" s="80" t="s">
        <v>63</v>
      </c>
      <c r="P171" s="71"/>
      <c r="S171" s="39"/>
    </row>
    <row r="172" spans="1:19" s="72" customFormat="1" ht="19.5" customHeight="1">
      <c r="A172" s="73"/>
      <c r="B172" s="66" t="s">
        <v>44</v>
      </c>
      <c r="C172" s="67">
        <v>171</v>
      </c>
      <c r="D172" s="107">
        <v>8</v>
      </c>
      <c r="E172" s="36">
        <v>179</v>
      </c>
      <c r="F172" s="68" t="s">
        <v>49</v>
      </c>
      <c r="G172" s="66" t="s">
        <v>61</v>
      </c>
      <c r="H172" s="67">
        <v>113</v>
      </c>
      <c r="I172" s="107">
        <v>8</v>
      </c>
      <c r="J172" s="36">
        <v>121</v>
      </c>
      <c r="K172" s="68" t="s">
        <v>62</v>
      </c>
      <c r="L172" s="129"/>
      <c r="M172" s="61" t="s">
        <v>41</v>
      </c>
      <c r="N172" s="37" t="s">
        <v>27</v>
      </c>
      <c r="O172" s="62">
        <v>8</v>
      </c>
      <c r="P172" s="71"/>
      <c r="S172" s="39"/>
    </row>
    <row r="173" spans="1:19" s="72" customFormat="1" ht="19.5" customHeight="1">
      <c r="A173" s="72" t="s">
        <v>8</v>
      </c>
      <c r="B173" s="66" t="s">
        <v>34</v>
      </c>
      <c r="C173" s="67">
        <v>154</v>
      </c>
      <c r="D173" s="107">
        <v>16</v>
      </c>
      <c r="E173" s="36">
        <v>170</v>
      </c>
      <c r="F173" s="68" t="s">
        <v>49</v>
      </c>
      <c r="G173" s="66" t="s">
        <v>59</v>
      </c>
      <c r="H173" s="67">
        <v>128</v>
      </c>
      <c r="I173" s="107">
        <v>16</v>
      </c>
      <c r="J173" s="36">
        <v>144</v>
      </c>
      <c r="K173" s="68" t="s">
        <v>62</v>
      </c>
      <c r="L173" s="129"/>
      <c r="M173" s="69"/>
      <c r="N173" s="16" t="s">
        <v>42</v>
      </c>
      <c r="O173" s="70">
        <v>0</v>
      </c>
      <c r="P173" s="71"/>
      <c r="S173" s="39"/>
    </row>
    <row r="174" spans="1:19" s="81" customFormat="1" ht="19.5" customHeight="1">
      <c r="A174" s="74">
        <v>25</v>
      </c>
      <c r="B174" s="75" t="s">
        <v>7</v>
      </c>
      <c r="C174" s="77">
        <v>518</v>
      </c>
      <c r="D174" s="108">
        <v>24</v>
      </c>
      <c r="E174" s="77">
        <v>542</v>
      </c>
      <c r="F174" s="78" t="s">
        <v>49</v>
      </c>
      <c r="G174" s="75" t="s">
        <v>7</v>
      </c>
      <c r="H174" s="77">
        <v>384</v>
      </c>
      <c r="I174" s="108">
        <v>33</v>
      </c>
      <c r="J174" s="77">
        <v>417</v>
      </c>
      <c r="K174" s="78" t="s">
        <v>62</v>
      </c>
      <c r="L174" s="129"/>
      <c r="M174" s="69"/>
      <c r="N174" s="16" t="s">
        <v>28</v>
      </c>
      <c r="O174" s="70">
        <v>14</v>
      </c>
      <c r="P174" s="84"/>
      <c r="S174" s="40"/>
    </row>
    <row r="175" spans="2:19" s="81" customFormat="1" ht="19.5" customHeight="1">
      <c r="B175" s="82" t="s">
        <v>3</v>
      </c>
      <c r="C175" s="40"/>
      <c r="D175" s="109"/>
      <c r="E175" s="40"/>
      <c r="F175" s="83">
        <v>8</v>
      </c>
      <c r="G175" s="82" t="s">
        <v>3</v>
      </c>
      <c r="H175" s="40"/>
      <c r="I175" s="109"/>
      <c r="J175" s="40"/>
      <c r="K175" s="83">
        <v>0</v>
      </c>
      <c r="L175" s="129"/>
      <c r="M175" s="69"/>
      <c r="N175" s="16" t="s">
        <v>48</v>
      </c>
      <c r="O175" s="70" t="s">
        <v>63</v>
      </c>
      <c r="P175" s="84"/>
      <c r="S175" s="40"/>
    </row>
    <row r="176" spans="1:19" s="72" customFormat="1" ht="19.5" customHeight="1">
      <c r="A176" s="81"/>
      <c r="B176" s="81"/>
      <c r="C176" s="81"/>
      <c r="D176" s="111"/>
      <c r="E176" s="81"/>
      <c r="F176" s="81"/>
      <c r="G176" s="81"/>
      <c r="H176" s="81"/>
      <c r="I176" s="111"/>
      <c r="J176" s="81"/>
      <c r="K176" s="81"/>
      <c r="L176" s="129"/>
      <c r="M176" s="79"/>
      <c r="N176" s="38" t="s">
        <v>48</v>
      </c>
      <c r="O176" s="80" t="s">
        <v>63</v>
      </c>
      <c r="P176" s="71"/>
      <c r="S176" s="39"/>
    </row>
    <row r="177" spans="1:19" s="64" customFormat="1" ht="19.5" customHeight="1">
      <c r="A177" s="58" t="s">
        <v>0</v>
      </c>
      <c r="B177" s="58" t="s">
        <v>41</v>
      </c>
      <c r="C177" s="59" t="s">
        <v>2</v>
      </c>
      <c r="D177" s="106" t="s">
        <v>4</v>
      </c>
      <c r="E177" s="59" t="s">
        <v>5</v>
      </c>
      <c r="F177" s="60" t="s">
        <v>6</v>
      </c>
      <c r="G177" s="58" t="s">
        <v>40</v>
      </c>
      <c r="H177" s="59" t="s">
        <v>2</v>
      </c>
      <c r="I177" s="106" t="s">
        <v>4</v>
      </c>
      <c r="J177" s="59" t="s">
        <v>5</v>
      </c>
      <c r="K177" s="60" t="s">
        <v>6</v>
      </c>
      <c r="L177" s="129"/>
      <c r="M177" s="61" t="s">
        <v>43</v>
      </c>
      <c r="N177" s="37" t="s">
        <v>36</v>
      </c>
      <c r="O177" s="62">
        <v>14</v>
      </c>
      <c r="P177" s="63"/>
      <c r="S177" s="41"/>
    </row>
    <row r="178" spans="1:19" s="72" customFormat="1" ht="19.5" customHeight="1">
      <c r="A178" s="65">
        <v>7</v>
      </c>
      <c r="B178" s="66" t="s">
        <v>42</v>
      </c>
      <c r="C178" s="67">
        <v>146</v>
      </c>
      <c r="D178" s="107">
        <v>0</v>
      </c>
      <c r="E178" s="36">
        <v>146</v>
      </c>
      <c r="F178" s="68" t="s">
        <v>62</v>
      </c>
      <c r="G178" s="66" t="s">
        <v>55</v>
      </c>
      <c r="H178" s="67">
        <v>174</v>
      </c>
      <c r="I178" s="107">
        <v>9</v>
      </c>
      <c r="J178" s="36">
        <v>183</v>
      </c>
      <c r="K178" s="68" t="s">
        <v>49</v>
      </c>
      <c r="L178" s="129"/>
      <c r="M178" s="69"/>
      <c r="N178" s="16" t="s">
        <v>37</v>
      </c>
      <c r="O178" s="70">
        <v>22</v>
      </c>
      <c r="P178" s="71"/>
      <c r="S178" s="39"/>
    </row>
    <row r="179" spans="1:19" s="72" customFormat="1" ht="19.5" customHeight="1">
      <c r="A179" s="73"/>
      <c r="B179" s="66" t="s">
        <v>28</v>
      </c>
      <c r="C179" s="67">
        <v>181</v>
      </c>
      <c r="D179" s="107">
        <v>14</v>
      </c>
      <c r="E179" s="36">
        <v>195</v>
      </c>
      <c r="F179" s="68" t="s">
        <v>62</v>
      </c>
      <c r="G179" s="66" t="s">
        <v>53</v>
      </c>
      <c r="H179" s="67">
        <v>211</v>
      </c>
      <c r="I179" s="107">
        <v>0</v>
      </c>
      <c r="J179" s="36">
        <v>211</v>
      </c>
      <c r="K179" s="68" t="s">
        <v>49</v>
      </c>
      <c r="L179" s="129"/>
      <c r="M179" s="69"/>
      <c r="N179" s="16" t="s">
        <v>50</v>
      </c>
      <c r="O179" s="70">
        <v>0</v>
      </c>
      <c r="P179" s="71"/>
      <c r="S179" s="39"/>
    </row>
    <row r="180" spans="1:19" s="72" customFormat="1" ht="19.5" customHeight="1">
      <c r="A180" s="72" t="s">
        <v>8</v>
      </c>
      <c r="B180" s="66" t="s">
        <v>27</v>
      </c>
      <c r="C180" s="67">
        <v>200</v>
      </c>
      <c r="D180" s="107">
        <v>8</v>
      </c>
      <c r="E180" s="36">
        <v>208</v>
      </c>
      <c r="F180" s="68" t="s">
        <v>49</v>
      </c>
      <c r="G180" s="66" t="s">
        <v>54</v>
      </c>
      <c r="H180" s="67">
        <v>160</v>
      </c>
      <c r="I180" s="107">
        <v>8</v>
      </c>
      <c r="J180" s="36">
        <v>168</v>
      </c>
      <c r="K180" s="68" t="s">
        <v>62</v>
      </c>
      <c r="L180" s="129"/>
      <c r="M180" s="69"/>
      <c r="N180" s="16" t="s">
        <v>48</v>
      </c>
      <c r="O180" s="70" t="s">
        <v>63</v>
      </c>
      <c r="P180" s="71"/>
      <c r="S180" s="39"/>
    </row>
    <row r="181" spans="1:19" s="72" customFormat="1" ht="19.5" customHeight="1">
      <c r="A181" s="74">
        <v>26</v>
      </c>
      <c r="B181" s="75" t="s">
        <v>7</v>
      </c>
      <c r="C181" s="77">
        <v>527</v>
      </c>
      <c r="D181" s="108">
        <v>22</v>
      </c>
      <c r="E181" s="77">
        <v>549</v>
      </c>
      <c r="F181" s="78" t="s">
        <v>62</v>
      </c>
      <c r="G181" s="75" t="s">
        <v>7</v>
      </c>
      <c r="H181" s="77">
        <v>545</v>
      </c>
      <c r="I181" s="108">
        <v>17</v>
      </c>
      <c r="J181" s="77">
        <v>562</v>
      </c>
      <c r="K181" s="78" t="s">
        <v>49</v>
      </c>
      <c r="L181" s="129"/>
      <c r="M181" s="79"/>
      <c r="N181" s="38" t="s">
        <v>48</v>
      </c>
      <c r="O181" s="80" t="s">
        <v>63</v>
      </c>
      <c r="P181" s="71"/>
      <c r="S181" s="39"/>
    </row>
    <row r="182" spans="2:19" s="81" customFormat="1" ht="19.5" customHeight="1">
      <c r="B182" s="82" t="s">
        <v>3</v>
      </c>
      <c r="C182" s="40"/>
      <c r="D182" s="109"/>
      <c r="E182" s="40"/>
      <c r="F182" s="83">
        <v>2</v>
      </c>
      <c r="G182" s="82" t="s">
        <v>3</v>
      </c>
      <c r="H182" s="40"/>
      <c r="I182" s="109"/>
      <c r="J182" s="40"/>
      <c r="K182" s="83">
        <v>6</v>
      </c>
      <c r="L182" s="129"/>
      <c r="M182" s="61" t="s">
        <v>29</v>
      </c>
      <c r="N182" s="37" t="s">
        <v>31</v>
      </c>
      <c r="O182" s="62">
        <v>1</v>
      </c>
      <c r="P182" s="84"/>
      <c r="S182" s="40"/>
    </row>
    <row r="183" spans="4:19" s="81" customFormat="1" ht="19.5" customHeight="1">
      <c r="D183" s="111"/>
      <c r="I183" s="111"/>
      <c r="L183" s="129"/>
      <c r="M183" s="69"/>
      <c r="N183" s="16" t="s">
        <v>32</v>
      </c>
      <c r="O183" s="70">
        <v>10</v>
      </c>
      <c r="P183" s="84"/>
      <c r="S183" s="40"/>
    </row>
    <row r="184" spans="1:19" s="72" customFormat="1" ht="19.5" customHeight="1">
      <c r="A184" s="58" t="s">
        <v>0</v>
      </c>
      <c r="B184" s="58" t="s">
        <v>43</v>
      </c>
      <c r="C184" s="59" t="s">
        <v>2</v>
      </c>
      <c r="D184" s="106" t="s">
        <v>4</v>
      </c>
      <c r="E184" s="59" t="s">
        <v>5</v>
      </c>
      <c r="F184" s="60" t="s">
        <v>6</v>
      </c>
      <c r="G184" s="58" t="s">
        <v>51</v>
      </c>
      <c r="H184" s="59" t="s">
        <v>2</v>
      </c>
      <c r="I184" s="106" t="s">
        <v>4</v>
      </c>
      <c r="J184" s="59" t="s">
        <v>5</v>
      </c>
      <c r="K184" s="60" t="s">
        <v>6</v>
      </c>
      <c r="L184" s="129"/>
      <c r="M184" s="69"/>
      <c r="N184" s="16" t="s">
        <v>47</v>
      </c>
      <c r="O184" s="70">
        <v>0</v>
      </c>
      <c r="P184" s="71"/>
      <c r="S184" s="39"/>
    </row>
    <row r="185" spans="1:19" s="64" customFormat="1" ht="19.5" customHeight="1">
      <c r="A185" s="65">
        <v>7</v>
      </c>
      <c r="B185" s="66" t="s">
        <v>36</v>
      </c>
      <c r="C185" s="67">
        <v>182</v>
      </c>
      <c r="D185" s="107">
        <v>14</v>
      </c>
      <c r="E185" s="36">
        <v>196</v>
      </c>
      <c r="F185" s="68" t="s">
        <v>49</v>
      </c>
      <c r="G185" s="66" t="s">
        <v>33</v>
      </c>
      <c r="H185" s="67">
        <v>137</v>
      </c>
      <c r="I185" s="107">
        <v>5</v>
      </c>
      <c r="J185" s="36">
        <v>142</v>
      </c>
      <c r="K185" s="68" t="s">
        <v>62</v>
      </c>
      <c r="L185" s="129"/>
      <c r="M185" s="69"/>
      <c r="N185" s="16" t="s">
        <v>48</v>
      </c>
      <c r="O185" s="70" t="s">
        <v>63</v>
      </c>
      <c r="P185" s="63"/>
      <c r="S185" s="41"/>
    </row>
    <row r="186" spans="1:19" s="64" customFormat="1" ht="19.5" customHeight="1">
      <c r="A186" s="73"/>
      <c r="B186" s="66" t="s">
        <v>37</v>
      </c>
      <c r="C186" s="67">
        <v>179</v>
      </c>
      <c r="D186" s="107">
        <v>22</v>
      </c>
      <c r="E186" s="36">
        <v>201</v>
      </c>
      <c r="F186" s="68" t="s">
        <v>49</v>
      </c>
      <c r="G186" s="66" t="s">
        <v>38</v>
      </c>
      <c r="H186" s="67">
        <v>132</v>
      </c>
      <c r="I186" s="107">
        <v>4</v>
      </c>
      <c r="J186" s="36">
        <v>136</v>
      </c>
      <c r="K186" s="68" t="s">
        <v>62</v>
      </c>
      <c r="L186" s="129"/>
      <c r="M186" s="79"/>
      <c r="N186" s="38" t="s">
        <v>48</v>
      </c>
      <c r="O186" s="80" t="s">
        <v>63</v>
      </c>
      <c r="P186" s="63"/>
      <c r="S186" s="41"/>
    </row>
    <row r="187" spans="1:19" s="72" customFormat="1" ht="19.5" customHeight="1">
      <c r="A187" s="72" t="s">
        <v>8</v>
      </c>
      <c r="B187" s="66" t="s">
        <v>50</v>
      </c>
      <c r="C187" s="67">
        <v>197</v>
      </c>
      <c r="D187" s="107">
        <v>0</v>
      </c>
      <c r="E187" s="36">
        <v>197</v>
      </c>
      <c r="F187" s="68" t="s">
        <v>49</v>
      </c>
      <c r="G187" s="66" t="s">
        <v>52</v>
      </c>
      <c r="H187" s="67">
        <v>168</v>
      </c>
      <c r="I187" s="107">
        <v>0</v>
      </c>
      <c r="J187" s="36">
        <v>168</v>
      </c>
      <c r="K187" s="68" t="s">
        <v>62</v>
      </c>
      <c r="L187" s="129"/>
      <c r="M187" s="61" t="s">
        <v>30</v>
      </c>
      <c r="N187" s="37" t="s">
        <v>34</v>
      </c>
      <c r="O187" s="62">
        <v>16</v>
      </c>
      <c r="P187" s="71"/>
      <c r="S187" s="39"/>
    </row>
    <row r="188" spans="1:19" s="72" customFormat="1" ht="19.5" customHeight="1">
      <c r="A188" s="74">
        <v>27</v>
      </c>
      <c r="B188" s="75" t="s">
        <v>7</v>
      </c>
      <c r="C188" s="77">
        <v>558</v>
      </c>
      <c r="D188" s="108">
        <v>36</v>
      </c>
      <c r="E188" s="77">
        <v>594</v>
      </c>
      <c r="F188" s="78" t="s">
        <v>49</v>
      </c>
      <c r="G188" s="75" t="s">
        <v>7</v>
      </c>
      <c r="H188" s="77">
        <v>437</v>
      </c>
      <c r="I188" s="108">
        <v>9</v>
      </c>
      <c r="J188" s="77">
        <v>446</v>
      </c>
      <c r="K188" s="78" t="s">
        <v>62</v>
      </c>
      <c r="L188" s="129"/>
      <c r="M188" s="69"/>
      <c r="N188" s="16" t="s">
        <v>35</v>
      </c>
      <c r="O188" s="70">
        <v>0</v>
      </c>
      <c r="P188" s="71"/>
      <c r="S188" s="39"/>
    </row>
    <row r="189" spans="1:19" s="72" customFormat="1" ht="19.5" customHeight="1">
      <c r="A189" s="81"/>
      <c r="B189" s="82" t="s">
        <v>3</v>
      </c>
      <c r="C189" s="40"/>
      <c r="D189" s="109"/>
      <c r="E189" s="40"/>
      <c r="F189" s="83">
        <v>8</v>
      </c>
      <c r="G189" s="82" t="s">
        <v>3</v>
      </c>
      <c r="H189" s="40"/>
      <c r="I189" s="109"/>
      <c r="J189" s="40"/>
      <c r="K189" s="83">
        <v>0</v>
      </c>
      <c r="L189" s="129"/>
      <c r="M189" s="69"/>
      <c r="N189" s="16" t="s">
        <v>44</v>
      </c>
      <c r="O189" s="70">
        <v>8</v>
      </c>
      <c r="P189" s="92"/>
      <c r="Q189" s="94"/>
      <c r="S189" s="39"/>
    </row>
    <row r="190" spans="4:19" s="81" customFormat="1" ht="19.5" customHeight="1">
      <c r="D190" s="111"/>
      <c r="I190" s="111"/>
      <c r="L190" s="129"/>
      <c r="M190" s="69"/>
      <c r="N190" s="16" t="s">
        <v>48</v>
      </c>
      <c r="O190" s="70" t="s">
        <v>63</v>
      </c>
      <c r="P190" s="91"/>
      <c r="Q190" s="95"/>
      <c r="S190" s="40"/>
    </row>
    <row r="191" spans="1:19" s="81" customFormat="1" ht="19.5" customHeight="1">
      <c r="A191" s="58" t="s">
        <v>0</v>
      </c>
      <c r="B191" s="58" t="s">
        <v>45</v>
      </c>
      <c r="C191" s="59" t="s">
        <v>2</v>
      </c>
      <c r="D191" s="106" t="s">
        <v>4</v>
      </c>
      <c r="E191" s="59" t="s">
        <v>5</v>
      </c>
      <c r="F191" s="60" t="s">
        <v>6</v>
      </c>
      <c r="G191" s="58" t="s">
        <v>29</v>
      </c>
      <c r="H191" s="59" t="s">
        <v>2</v>
      </c>
      <c r="I191" s="106" t="s">
        <v>4</v>
      </c>
      <c r="J191" s="59" t="s">
        <v>5</v>
      </c>
      <c r="K191" s="60" t="s">
        <v>6</v>
      </c>
      <c r="L191" s="129"/>
      <c r="M191" s="79"/>
      <c r="N191" s="38" t="s">
        <v>48</v>
      </c>
      <c r="O191" s="80" t="s">
        <v>63</v>
      </c>
      <c r="P191" s="91"/>
      <c r="Q191" s="95"/>
      <c r="S191" s="40"/>
    </row>
    <row r="192" spans="1:19" s="72" customFormat="1" ht="19.5" customHeight="1">
      <c r="A192" s="65">
        <v>7</v>
      </c>
      <c r="B192" s="66" t="s">
        <v>57</v>
      </c>
      <c r="C192" s="67">
        <v>181</v>
      </c>
      <c r="D192" s="107">
        <v>0</v>
      </c>
      <c r="E192" s="36">
        <v>181</v>
      </c>
      <c r="F192" s="68" t="s">
        <v>62</v>
      </c>
      <c r="G192" s="66" t="s">
        <v>31</v>
      </c>
      <c r="H192" s="67">
        <v>208</v>
      </c>
      <c r="I192" s="107">
        <v>1</v>
      </c>
      <c r="J192" s="36">
        <v>209</v>
      </c>
      <c r="K192" s="68" t="s">
        <v>49</v>
      </c>
      <c r="L192" s="129"/>
      <c r="M192" s="61" t="s">
        <v>45</v>
      </c>
      <c r="N192" s="37" t="s">
        <v>56</v>
      </c>
      <c r="O192" s="62">
        <v>16</v>
      </c>
      <c r="P192" s="92"/>
      <c r="Q192" s="94"/>
      <c r="S192" s="39"/>
    </row>
    <row r="193" spans="1:19" s="72" customFormat="1" ht="19.5" customHeight="1">
      <c r="A193" s="73"/>
      <c r="B193" s="66" t="s">
        <v>58</v>
      </c>
      <c r="C193" s="67">
        <v>183</v>
      </c>
      <c r="D193" s="107">
        <v>17</v>
      </c>
      <c r="E193" s="36">
        <v>200</v>
      </c>
      <c r="F193" s="68" t="s">
        <v>62</v>
      </c>
      <c r="G193" s="66" t="s">
        <v>47</v>
      </c>
      <c r="H193" s="67">
        <v>215</v>
      </c>
      <c r="I193" s="107">
        <v>0</v>
      </c>
      <c r="J193" s="36">
        <v>215</v>
      </c>
      <c r="K193" s="68" t="s">
        <v>49</v>
      </c>
      <c r="L193" s="129"/>
      <c r="M193" s="69"/>
      <c r="N193" s="16" t="s">
        <v>57</v>
      </c>
      <c r="O193" s="70">
        <v>0</v>
      </c>
      <c r="P193" s="92"/>
      <c r="Q193" s="94"/>
      <c r="S193" s="39"/>
    </row>
    <row r="194" spans="1:19" s="64" customFormat="1" ht="19.5" customHeight="1">
      <c r="A194" s="72" t="s">
        <v>8</v>
      </c>
      <c r="B194" s="66" t="s">
        <v>56</v>
      </c>
      <c r="C194" s="67">
        <v>172</v>
      </c>
      <c r="D194" s="107">
        <v>16</v>
      </c>
      <c r="E194" s="36">
        <v>188</v>
      </c>
      <c r="F194" s="68" t="s">
        <v>49</v>
      </c>
      <c r="G194" s="66" t="s">
        <v>32</v>
      </c>
      <c r="H194" s="67">
        <v>175</v>
      </c>
      <c r="I194" s="107">
        <v>10</v>
      </c>
      <c r="J194" s="36">
        <v>185</v>
      </c>
      <c r="K194" s="68" t="s">
        <v>62</v>
      </c>
      <c r="L194" s="129"/>
      <c r="M194" s="69"/>
      <c r="N194" s="16" t="s">
        <v>58</v>
      </c>
      <c r="O194" s="70">
        <v>17</v>
      </c>
      <c r="P194" s="93"/>
      <c r="Q194" s="96"/>
      <c r="S194" s="41"/>
    </row>
    <row r="195" spans="1:19" s="72" customFormat="1" ht="19.5" customHeight="1">
      <c r="A195" s="74">
        <v>28</v>
      </c>
      <c r="B195" s="75" t="s">
        <v>7</v>
      </c>
      <c r="C195" s="77">
        <v>536</v>
      </c>
      <c r="D195" s="108">
        <v>33</v>
      </c>
      <c r="E195" s="77">
        <v>569</v>
      </c>
      <c r="F195" s="78" t="s">
        <v>62</v>
      </c>
      <c r="G195" s="75" t="s">
        <v>7</v>
      </c>
      <c r="H195" s="77">
        <v>598</v>
      </c>
      <c r="I195" s="108">
        <v>11</v>
      </c>
      <c r="J195" s="77">
        <v>609</v>
      </c>
      <c r="K195" s="78" t="s">
        <v>49</v>
      </c>
      <c r="L195" s="129"/>
      <c r="M195" s="69"/>
      <c r="N195" s="16" t="s">
        <v>48</v>
      </c>
      <c r="O195" s="70" t="s">
        <v>63</v>
      </c>
      <c r="P195" s="92"/>
      <c r="Q195" s="94"/>
      <c r="S195" s="39"/>
    </row>
    <row r="196" spans="1:19" s="72" customFormat="1" ht="19.5" customHeight="1">
      <c r="A196" s="81"/>
      <c r="B196" s="82" t="s">
        <v>3</v>
      </c>
      <c r="C196" s="40"/>
      <c r="D196" s="109"/>
      <c r="E196" s="40"/>
      <c r="F196" s="83">
        <v>2</v>
      </c>
      <c r="G196" s="82" t="s">
        <v>3</v>
      </c>
      <c r="H196" s="40"/>
      <c r="I196" s="109"/>
      <c r="J196" s="40"/>
      <c r="K196" s="83">
        <v>6</v>
      </c>
      <c r="L196" s="129"/>
      <c r="M196" s="79"/>
      <c r="N196" s="38" t="s">
        <v>48</v>
      </c>
      <c r="O196" s="80" t="s">
        <v>63</v>
      </c>
      <c r="P196" s="92"/>
      <c r="Q196" s="94"/>
      <c r="S196" s="39"/>
    </row>
    <row r="197" spans="4:19" s="72" customFormat="1" ht="19.5" customHeight="1">
      <c r="D197" s="112"/>
      <c r="I197" s="112"/>
      <c r="L197" s="85"/>
      <c r="M197" s="61" t="s">
        <v>46</v>
      </c>
      <c r="N197" s="37" t="s">
        <v>59</v>
      </c>
      <c r="O197" s="62">
        <v>16</v>
      </c>
      <c r="P197" s="92"/>
      <c r="Q197" s="94"/>
      <c r="S197" s="39"/>
    </row>
    <row r="198" spans="4:19" s="81" customFormat="1" ht="19.5" customHeight="1">
      <c r="D198" s="111"/>
      <c r="I198" s="111"/>
      <c r="L198" s="86"/>
      <c r="M198" s="69"/>
      <c r="N198" s="16" t="s">
        <v>60</v>
      </c>
      <c r="O198" s="70">
        <v>9</v>
      </c>
      <c r="P198" s="91"/>
      <c r="Q198" s="95"/>
      <c r="S198" s="40"/>
    </row>
    <row r="199" spans="4:19" s="81" customFormat="1" ht="19.5" customHeight="1">
      <c r="D199" s="111"/>
      <c r="I199" s="111"/>
      <c r="L199" s="86"/>
      <c r="M199" s="69"/>
      <c r="N199" s="16" t="s">
        <v>61</v>
      </c>
      <c r="O199" s="70">
        <v>8</v>
      </c>
      <c r="P199" s="91"/>
      <c r="Q199" s="95"/>
      <c r="S199" s="40"/>
    </row>
    <row r="200" spans="4:19" s="72" customFormat="1" ht="19.5" customHeight="1">
      <c r="D200" s="112"/>
      <c r="I200" s="112"/>
      <c r="L200" s="85"/>
      <c r="M200" s="69"/>
      <c r="N200" s="16" t="s">
        <v>48</v>
      </c>
      <c r="O200" s="70" t="s">
        <v>63</v>
      </c>
      <c r="P200" s="92"/>
      <c r="Q200" s="94"/>
      <c r="S200" s="39"/>
    </row>
    <row r="201" spans="4:19" s="64" customFormat="1" ht="19.5" customHeight="1">
      <c r="D201" s="113"/>
      <c r="I201" s="113"/>
      <c r="L201" s="97"/>
      <c r="M201" s="79"/>
      <c r="N201" s="38" t="s">
        <v>48</v>
      </c>
      <c r="O201" s="80" t="s">
        <v>63</v>
      </c>
      <c r="P201" s="93"/>
      <c r="Q201" s="96"/>
      <c r="S201" s="41"/>
    </row>
    <row r="202" spans="4:19" s="72" customFormat="1" ht="19.5" customHeight="1">
      <c r="D202" s="112"/>
      <c r="I202" s="112"/>
      <c r="L202" s="85"/>
      <c r="M202" s="98"/>
      <c r="N202" s="16"/>
      <c r="O202" s="98"/>
      <c r="P202" s="92"/>
      <c r="Q202" s="94"/>
      <c r="S202" s="39"/>
    </row>
    <row r="203" spans="4:19" s="72" customFormat="1" ht="19.5" customHeight="1">
      <c r="D203" s="112"/>
      <c r="I203" s="112"/>
      <c r="L203" s="85"/>
      <c r="M203" s="98"/>
      <c r="N203" s="16"/>
      <c r="O203" s="98"/>
      <c r="P203" s="92"/>
      <c r="Q203" s="94"/>
      <c r="S203" s="39"/>
    </row>
    <row r="204" spans="4:19" s="72" customFormat="1" ht="19.5" customHeight="1">
      <c r="D204" s="112"/>
      <c r="I204" s="112"/>
      <c r="L204" s="85"/>
      <c r="M204" s="98"/>
      <c r="N204" s="16"/>
      <c r="O204" s="98"/>
      <c r="P204" s="92"/>
      <c r="Q204" s="94"/>
      <c r="S204" s="39"/>
    </row>
    <row r="205" spans="4:19" s="81" customFormat="1" ht="19.5" customHeight="1">
      <c r="D205" s="111"/>
      <c r="I205" s="111"/>
      <c r="L205" s="86"/>
      <c r="M205" s="98"/>
      <c r="N205" s="16"/>
      <c r="O205" s="98"/>
      <c r="P205" s="91"/>
      <c r="Q205" s="95"/>
      <c r="S205" s="40"/>
    </row>
    <row r="206" spans="4:19" s="81" customFormat="1" ht="19.5" customHeight="1">
      <c r="D206" s="111"/>
      <c r="I206" s="111"/>
      <c r="L206" s="86"/>
      <c r="M206" s="98"/>
      <c r="N206" s="16"/>
      <c r="O206" s="98"/>
      <c r="P206" s="91"/>
      <c r="Q206" s="95"/>
      <c r="S206" s="40"/>
    </row>
    <row r="207" spans="4:19" s="72" customFormat="1" ht="19.5" customHeight="1">
      <c r="D207" s="112"/>
      <c r="I207" s="112"/>
      <c r="L207" s="85"/>
      <c r="M207" s="98"/>
      <c r="N207" s="16"/>
      <c r="O207" s="98"/>
      <c r="P207" s="92"/>
      <c r="Q207" s="94"/>
      <c r="S207" s="39"/>
    </row>
    <row r="208" spans="4:19" s="64" customFormat="1" ht="19.5" customHeight="1">
      <c r="D208" s="113"/>
      <c r="I208" s="113"/>
      <c r="L208" s="97"/>
      <c r="M208" s="98"/>
      <c r="N208" s="16"/>
      <c r="O208" s="98"/>
      <c r="P208" s="93"/>
      <c r="Q208" s="96"/>
      <c r="S208" s="41"/>
    </row>
    <row r="209" spans="4:19" s="72" customFormat="1" ht="19.5" customHeight="1">
      <c r="D209" s="112"/>
      <c r="I209" s="112"/>
      <c r="L209" s="85"/>
      <c r="M209" s="98"/>
      <c r="N209" s="16"/>
      <c r="O209" s="98"/>
      <c r="P209" s="92"/>
      <c r="Q209" s="94"/>
      <c r="S209" s="39"/>
    </row>
    <row r="210" spans="4:19" s="72" customFormat="1" ht="19.5" customHeight="1">
      <c r="D210" s="112"/>
      <c r="I210" s="112"/>
      <c r="L210" s="85"/>
      <c r="M210" s="98"/>
      <c r="N210" s="16"/>
      <c r="O210" s="98"/>
      <c r="P210" s="92"/>
      <c r="Q210" s="94"/>
      <c r="S210" s="39"/>
    </row>
    <row r="211" spans="4:19" s="72" customFormat="1" ht="19.5" customHeight="1">
      <c r="D211" s="112"/>
      <c r="I211" s="112"/>
      <c r="L211" s="85"/>
      <c r="M211" s="98"/>
      <c r="N211" s="16"/>
      <c r="O211" s="98"/>
      <c r="P211" s="92"/>
      <c r="Q211" s="94"/>
      <c r="S211" s="39"/>
    </row>
    <row r="212" spans="4:19" s="81" customFormat="1" ht="19.5" customHeight="1">
      <c r="D212" s="111"/>
      <c r="I212" s="111"/>
      <c r="L212" s="86"/>
      <c r="M212" s="95"/>
      <c r="N212" s="95"/>
      <c r="O212" s="95"/>
      <c r="P212" s="91"/>
      <c r="Q212" s="95"/>
      <c r="S212" s="40"/>
    </row>
    <row r="213" spans="4:19" s="81" customFormat="1" ht="19.5" customHeight="1">
      <c r="D213" s="111"/>
      <c r="I213" s="111"/>
      <c r="L213" s="86"/>
      <c r="M213" s="95"/>
      <c r="N213" s="95"/>
      <c r="O213" s="95"/>
      <c r="P213" s="91"/>
      <c r="Q213" s="95"/>
      <c r="S213" s="40"/>
    </row>
    <row r="214" spans="4:19" s="72" customFormat="1" ht="19.5" customHeight="1">
      <c r="D214" s="112"/>
      <c r="I214" s="112"/>
      <c r="L214" s="85"/>
      <c r="M214" s="99"/>
      <c r="N214" s="99"/>
      <c r="O214" s="99"/>
      <c r="P214" s="92"/>
      <c r="Q214" s="94"/>
      <c r="S214" s="39"/>
    </row>
    <row r="215" spans="4:19" s="64" customFormat="1" ht="19.5" customHeight="1">
      <c r="D215" s="113"/>
      <c r="I215" s="113"/>
      <c r="L215" s="97"/>
      <c r="M215" s="95"/>
      <c r="N215" s="95"/>
      <c r="O215" s="95"/>
      <c r="P215" s="93"/>
      <c r="Q215" s="96"/>
      <c r="S215" s="41"/>
    </row>
    <row r="216" spans="4:19" s="72" customFormat="1" ht="19.5" customHeight="1">
      <c r="D216" s="112"/>
      <c r="I216" s="112"/>
      <c r="L216" s="85"/>
      <c r="M216" s="99"/>
      <c r="N216" s="99"/>
      <c r="O216" s="99"/>
      <c r="P216" s="92"/>
      <c r="Q216" s="94"/>
      <c r="S216" s="39"/>
    </row>
    <row r="217" spans="4:19" s="72" customFormat="1" ht="19.5" customHeight="1">
      <c r="D217" s="112"/>
      <c r="I217" s="112"/>
      <c r="L217" s="85"/>
      <c r="M217" s="99"/>
      <c r="N217" s="99"/>
      <c r="O217" s="99"/>
      <c r="P217" s="92"/>
      <c r="Q217" s="94"/>
      <c r="S217" s="39"/>
    </row>
    <row r="218" spans="4:19" s="72" customFormat="1" ht="19.5" customHeight="1">
      <c r="D218" s="112"/>
      <c r="I218" s="112"/>
      <c r="L218" s="85"/>
      <c r="M218" s="99"/>
      <c r="N218" s="99"/>
      <c r="O218" s="99"/>
      <c r="P218" s="92"/>
      <c r="Q218" s="94"/>
      <c r="S218" s="39"/>
    </row>
    <row r="219" spans="4:19" s="81" customFormat="1" ht="19.5" customHeight="1">
      <c r="D219" s="111"/>
      <c r="I219" s="111"/>
      <c r="L219" s="86"/>
      <c r="M219" s="95"/>
      <c r="N219" s="95"/>
      <c r="O219" s="95"/>
      <c r="P219" s="91"/>
      <c r="Q219" s="95"/>
      <c r="S219" s="40"/>
    </row>
    <row r="220" spans="4:19" s="81" customFormat="1" ht="19.5" customHeight="1">
      <c r="D220" s="111"/>
      <c r="I220" s="111"/>
      <c r="L220" s="86"/>
      <c r="M220" s="95"/>
      <c r="N220" s="95"/>
      <c r="O220" s="95"/>
      <c r="P220" s="91"/>
      <c r="Q220" s="95"/>
      <c r="S220" s="40"/>
    </row>
    <row r="221" spans="3:19" s="72" customFormat="1" ht="19.5" customHeight="1">
      <c r="C221" s="39"/>
      <c r="D221" s="110"/>
      <c r="E221" s="39"/>
      <c r="F221" s="39"/>
      <c r="H221" s="39"/>
      <c r="I221" s="110"/>
      <c r="J221" s="39"/>
      <c r="K221" s="39"/>
      <c r="L221" s="100"/>
      <c r="M221" s="99"/>
      <c r="N221" s="99"/>
      <c r="O221" s="99"/>
      <c r="P221" s="92"/>
      <c r="Q221" s="94"/>
      <c r="S221" s="39"/>
    </row>
    <row r="222" spans="3:19" s="72" customFormat="1" ht="19.5" customHeight="1">
      <c r="C222" s="39"/>
      <c r="D222" s="110"/>
      <c r="E222" s="39"/>
      <c r="F222" s="39"/>
      <c r="H222" s="39"/>
      <c r="I222" s="110"/>
      <c r="J222" s="39"/>
      <c r="K222" s="39"/>
      <c r="L222" s="100"/>
      <c r="M222" s="99"/>
      <c r="N222" s="99"/>
      <c r="O222" s="99"/>
      <c r="P222" s="92"/>
      <c r="Q222" s="94"/>
      <c r="S222" s="39"/>
    </row>
    <row r="223" spans="3:19" s="72" customFormat="1" ht="19.5" customHeight="1">
      <c r="C223" s="39"/>
      <c r="D223" s="110"/>
      <c r="E223" s="39"/>
      <c r="F223" s="39"/>
      <c r="H223" s="39"/>
      <c r="I223" s="110"/>
      <c r="J223" s="39"/>
      <c r="K223" s="39"/>
      <c r="L223" s="100"/>
      <c r="M223" s="99"/>
      <c r="N223" s="99"/>
      <c r="O223" s="99"/>
      <c r="P223" s="92"/>
      <c r="Q223" s="94"/>
      <c r="S223" s="39"/>
    </row>
    <row r="224" spans="3:19" s="72" customFormat="1" ht="19.5" customHeight="1">
      <c r="C224" s="39"/>
      <c r="D224" s="110"/>
      <c r="E224" s="39"/>
      <c r="F224" s="39"/>
      <c r="H224" s="39"/>
      <c r="I224" s="110"/>
      <c r="J224" s="39"/>
      <c r="K224" s="39"/>
      <c r="L224" s="100"/>
      <c r="M224" s="99"/>
      <c r="N224" s="99"/>
      <c r="O224" s="99"/>
      <c r="P224" s="92"/>
      <c r="Q224" s="94"/>
      <c r="S224" s="39"/>
    </row>
    <row r="225" spans="3:19" s="72" customFormat="1" ht="19.5" customHeight="1">
      <c r="C225" s="39"/>
      <c r="D225" s="110"/>
      <c r="E225" s="39"/>
      <c r="F225" s="39"/>
      <c r="H225" s="39"/>
      <c r="I225" s="110"/>
      <c r="J225" s="39"/>
      <c r="K225" s="39"/>
      <c r="L225" s="100"/>
      <c r="M225" s="99"/>
      <c r="N225" s="99"/>
      <c r="O225" s="99"/>
      <c r="P225" s="92"/>
      <c r="Q225" s="94"/>
      <c r="S225" s="39"/>
    </row>
    <row r="226" spans="3:19" s="72" customFormat="1" ht="19.5" customHeight="1">
      <c r="C226" s="39"/>
      <c r="D226" s="110"/>
      <c r="E226" s="39"/>
      <c r="F226" s="39"/>
      <c r="H226" s="39"/>
      <c r="I226" s="110"/>
      <c r="J226" s="39"/>
      <c r="K226" s="39"/>
      <c r="L226" s="100"/>
      <c r="M226" s="99"/>
      <c r="N226" s="99"/>
      <c r="O226" s="99"/>
      <c r="P226" s="92"/>
      <c r="Q226" s="94"/>
      <c r="S226" s="39"/>
    </row>
    <row r="227" spans="3:19" s="72" customFormat="1" ht="19.5" customHeight="1">
      <c r="C227" s="39"/>
      <c r="D227" s="110"/>
      <c r="E227" s="39"/>
      <c r="F227" s="39"/>
      <c r="H227" s="39"/>
      <c r="I227" s="110"/>
      <c r="J227" s="39"/>
      <c r="K227" s="39"/>
      <c r="L227" s="100"/>
      <c r="M227" s="99"/>
      <c r="N227" s="99"/>
      <c r="O227" s="99"/>
      <c r="P227" s="92"/>
      <c r="Q227" s="94"/>
      <c r="S227" s="39"/>
    </row>
    <row r="228" spans="3:19" s="72" customFormat="1" ht="19.5" customHeight="1">
      <c r="C228" s="39"/>
      <c r="D228" s="110"/>
      <c r="E228" s="39"/>
      <c r="F228" s="39"/>
      <c r="H228" s="39"/>
      <c r="I228" s="110"/>
      <c r="J228" s="39"/>
      <c r="K228" s="39"/>
      <c r="L228" s="100"/>
      <c r="M228" s="99"/>
      <c r="N228" s="99"/>
      <c r="O228" s="99"/>
      <c r="P228" s="92"/>
      <c r="Q228" s="94"/>
      <c r="S228" s="39"/>
    </row>
    <row r="229" spans="3:19" s="72" customFormat="1" ht="19.5" customHeight="1">
      <c r="C229" s="39"/>
      <c r="D229" s="110"/>
      <c r="E229" s="39"/>
      <c r="F229" s="39"/>
      <c r="H229" s="39"/>
      <c r="I229" s="110"/>
      <c r="J229" s="39"/>
      <c r="K229" s="39"/>
      <c r="L229" s="100"/>
      <c r="M229" s="99"/>
      <c r="N229" s="99"/>
      <c r="O229" s="99"/>
      <c r="P229" s="92"/>
      <c r="Q229" s="94"/>
      <c r="S229" s="39"/>
    </row>
    <row r="230" spans="3:19" s="72" customFormat="1" ht="19.5" customHeight="1">
      <c r="C230" s="39"/>
      <c r="D230" s="110"/>
      <c r="E230" s="39"/>
      <c r="F230" s="39"/>
      <c r="H230" s="39"/>
      <c r="I230" s="110"/>
      <c r="J230" s="39"/>
      <c r="K230" s="39"/>
      <c r="L230" s="100"/>
      <c r="M230" s="99"/>
      <c r="N230" s="99"/>
      <c r="O230" s="99"/>
      <c r="P230" s="92"/>
      <c r="Q230" s="94"/>
      <c r="S230" s="39"/>
    </row>
    <row r="231" spans="3:19" s="72" customFormat="1" ht="19.5" customHeight="1">
      <c r="C231" s="39"/>
      <c r="D231" s="110"/>
      <c r="E231" s="39"/>
      <c r="F231" s="39"/>
      <c r="H231" s="39"/>
      <c r="I231" s="110"/>
      <c r="J231" s="39"/>
      <c r="K231" s="39"/>
      <c r="L231" s="100"/>
      <c r="M231" s="99"/>
      <c r="N231" s="99"/>
      <c r="O231" s="99"/>
      <c r="P231" s="92"/>
      <c r="Q231" s="94"/>
      <c r="S231" s="39"/>
    </row>
    <row r="232" spans="3:19" s="72" customFormat="1" ht="19.5" customHeight="1">
      <c r="C232" s="39"/>
      <c r="D232" s="110"/>
      <c r="E232" s="39"/>
      <c r="F232" s="39"/>
      <c r="H232" s="39"/>
      <c r="I232" s="110"/>
      <c r="J232" s="39"/>
      <c r="K232" s="39"/>
      <c r="L232" s="100"/>
      <c r="M232" s="101"/>
      <c r="N232" s="101"/>
      <c r="O232" s="101"/>
      <c r="P232" s="71"/>
      <c r="S232" s="39"/>
    </row>
    <row r="233" spans="3:19" s="72" customFormat="1" ht="19.5" customHeight="1">
      <c r="C233" s="39"/>
      <c r="D233" s="110"/>
      <c r="E233" s="39"/>
      <c r="F233" s="39"/>
      <c r="H233" s="39"/>
      <c r="I233" s="110"/>
      <c r="J233" s="39"/>
      <c r="K233" s="39"/>
      <c r="L233" s="100"/>
      <c r="M233" s="101"/>
      <c r="N233" s="101"/>
      <c r="O233" s="101"/>
      <c r="P233" s="71"/>
      <c r="S233" s="39"/>
    </row>
    <row r="234" spans="3:19" s="72" customFormat="1" ht="13.5">
      <c r="C234" s="39"/>
      <c r="D234" s="110"/>
      <c r="E234" s="39"/>
      <c r="F234" s="39"/>
      <c r="H234" s="39"/>
      <c r="I234" s="110"/>
      <c r="J234" s="39"/>
      <c r="K234" s="39"/>
      <c r="L234" s="100"/>
      <c r="M234" s="102"/>
      <c r="N234" s="103"/>
      <c r="O234" s="40"/>
      <c r="P234" s="71"/>
      <c r="S234" s="39"/>
    </row>
    <row r="235" spans="3:19" s="72" customFormat="1" ht="13.5">
      <c r="C235" s="39"/>
      <c r="D235" s="110"/>
      <c r="E235" s="39"/>
      <c r="F235" s="39"/>
      <c r="H235" s="39"/>
      <c r="I235" s="110"/>
      <c r="J235" s="39"/>
      <c r="K235" s="39"/>
      <c r="L235" s="100"/>
      <c r="M235" s="102"/>
      <c r="N235" s="103"/>
      <c r="O235" s="40"/>
      <c r="P235" s="71"/>
      <c r="S235" s="39"/>
    </row>
    <row r="236" spans="3:19" s="72" customFormat="1" ht="13.5">
      <c r="C236" s="39"/>
      <c r="D236" s="110"/>
      <c r="E236" s="39"/>
      <c r="F236" s="39"/>
      <c r="H236" s="39"/>
      <c r="I236" s="110"/>
      <c r="J236" s="39"/>
      <c r="K236" s="39"/>
      <c r="L236" s="100"/>
      <c r="M236" s="102"/>
      <c r="N236" s="103"/>
      <c r="O236" s="40"/>
      <c r="P236" s="71"/>
      <c r="S236" s="39"/>
    </row>
    <row r="237" spans="3:19" s="72" customFormat="1" ht="13.5">
      <c r="C237" s="39"/>
      <c r="D237" s="110"/>
      <c r="E237" s="39"/>
      <c r="F237" s="39"/>
      <c r="H237" s="39"/>
      <c r="I237" s="110"/>
      <c r="J237" s="39"/>
      <c r="K237" s="39"/>
      <c r="L237" s="100"/>
      <c r="M237" s="102"/>
      <c r="N237" s="103"/>
      <c r="O237" s="40"/>
      <c r="P237" s="71"/>
      <c r="S237" s="39"/>
    </row>
    <row r="238" spans="3:19" s="72" customFormat="1" ht="13.5">
      <c r="C238" s="39"/>
      <c r="D238" s="110"/>
      <c r="E238" s="39"/>
      <c r="F238" s="39"/>
      <c r="H238" s="39"/>
      <c r="I238" s="110"/>
      <c r="J238" s="39"/>
      <c r="K238" s="39"/>
      <c r="L238" s="100"/>
      <c r="M238" s="102"/>
      <c r="N238" s="103"/>
      <c r="O238" s="40"/>
      <c r="P238" s="71"/>
      <c r="S238" s="39"/>
    </row>
    <row r="239" spans="3:19" s="72" customFormat="1" ht="13.5">
      <c r="C239" s="39"/>
      <c r="D239" s="110"/>
      <c r="E239" s="39"/>
      <c r="F239" s="39"/>
      <c r="H239" s="39"/>
      <c r="I239" s="110"/>
      <c r="J239" s="39"/>
      <c r="K239" s="39"/>
      <c r="L239" s="100"/>
      <c r="M239" s="102"/>
      <c r="N239" s="103"/>
      <c r="O239" s="40"/>
      <c r="P239" s="71"/>
      <c r="S239" s="39"/>
    </row>
    <row r="240" spans="3:19" s="72" customFormat="1" ht="13.5">
      <c r="C240" s="39"/>
      <c r="D240" s="110"/>
      <c r="E240" s="39"/>
      <c r="F240" s="39"/>
      <c r="H240" s="39"/>
      <c r="I240" s="110"/>
      <c r="J240" s="39"/>
      <c r="K240" s="39"/>
      <c r="L240" s="100"/>
      <c r="M240" s="102"/>
      <c r="N240" s="103"/>
      <c r="O240" s="40"/>
      <c r="P240" s="71"/>
      <c r="S240" s="39"/>
    </row>
    <row r="241" spans="3:19" s="72" customFormat="1" ht="13.5">
      <c r="C241" s="39"/>
      <c r="D241" s="110"/>
      <c r="E241" s="39"/>
      <c r="F241" s="39"/>
      <c r="H241" s="39"/>
      <c r="I241" s="110"/>
      <c r="J241" s="39"/>
      <c r="K241" s="39"/>
      <c r="L241" s="100"/>
      <c r="M241" s="102"/>
      <c r="N241" s="103"/>
      <c r="O241" s="40"/>
      <c r="P241" s="71"/>
      <c r="S241" s="39"/>
    </row>
    <row r="242" spans="3:19" s="72" customFormat="1" ht="13.5">
      <c r="C242" s="39"/>
      <c r="D242" s="110"/>
      <c r="E242" s="39"/>
      <c r="F242" s="39"/>
      <c r="H242" s="39"/>
      <c r="I242" s="110"/>
      <c r="J242" s="39"/>
      <c r="K242" s="39"/>
      <c r="L242" s="100"/>
      <c r="M242" s="102"/>
      <c r="N242" s="103"/>
      <c r="O242" s="40"/>
      <c r="P242" s="71"/>
      <c r="S242" s="39"/>
    </row>
    <row r="243" spans="3:19" s="72" customFormat="1" ht="13.5">
      <c r="C243" s="39"/>
      <c r="D243" s="110"/>
      <c r="E243" s="39"/>
      <c r="F243" s="39"/>
      <c r="H243" s="39"/>
      <c r="I243" s="110"/>
      <c r="J243" s="39"/>
      <c r="K243" s="39"/>
      <c r="L243" s="100"/>
      <c r="M243" s="102"/>
      <c r="N243" s="103"/>
      <c r="O243" s="40"/>
      <c r="P243" s="71"/>
      <c r="S243" s="39"/>
    </row>
    <row r="244" spans="3:19" s="72" customFormat="1" ht="13.5">
      <c r="C244" s="39"/>
      <c r="D244" s="110"/>
      <c r="E244" s="39"/>
      <c r="F244" s="39"/>
      <c r="H244" s="39"/>
      <c r="I244" s="110"/>
      <c r="J244" s="39"/>
      <c r="K244" s="39"/>
      <c r="L244" s="100"/>
      <c r="M244" s="102"/>
      <c r="N244" s="103"/>
      <c r="O244" s="40"/>
      <c r="P244" s="71"/>
      <c r="S244" s="39"/>
    </row>
    <row r="245" spans="3:19" s="72" customFormat="1" ht="13.5">
      <c r="C245" s="39"/>
      <c r="D245" s="110"/>
      <c r="E245" s="39"/>
      <c r="F245" s="39"/>
      <c r="H245" s="39"/>
      <c r="I245" s="110"/>
      <c r="J245" s="39"/>
      <c r="K245" s="39"/>
      <c r="L245" s="100"/>
      <c r="M245" s="102"/>
      <c r="N245" s="103"/>
      <c r="O245" s="40"/>
      <c r="P245" s="71"/>
      <c r="S245" s="39"/>
    </row>
    <row r="246" spans="3:19" s="72" customFormat="1" ht="13.5">
      <c r="C246" s="39"/>
      <c r="D246" s="110"/>
      <c r="E246" s="39"/>
      <c r="F246" s="39"/>
      <c r="H246" s="39"/>
      <c r="I246" s="110"/>
      <c r="J246" s="39"/>
      <c r="K246" s="39"/>
      <c r="L246" s="100"/>
      <c r="M246" s="102"/>
      <c r="N246" s="103"/>
      <c r="O246" s="40"/>
      <c r="P246" s="71"/>
      <c r="S246" s="39"/>
    </row>
    <row r="247" spans="3:19" s="72" customFormat="1" ht="13.5">
      <c r="C247" s="39"/>
      <c r="D247" s="110"/>
      <c r="E247" s="39"/>
      <c r="F247" s="39"/>
      <c r="H247" s="39"/>
      <c r="I247" s="110"/>
      <c r="J247" s="39"/>
      <c r="K247" s="39"/>
      <c r="L247" s="100"/>
      <c r="M247" s="102"/>
      <c r="N247" s="103"/>
      <c r="O247" s="40"/>
      <c r="P247" s="71"/>
      <c r="S247" s="39"/>
    </row>
    <row r="248" spans="3:19" s="72" customFormat="1" ht="13.5">
      <c r="C248" s="39"/>
      <c r="D248" s="110"/>
      <c r="E248" s="39"/>
      <c r="F248" s="39"/>
      <c r="H248" s="39"/>
      <c r="I248" s="110"/>
      <c r="J248" s="39"/>
      <c r="K248" s="39"/>
      <c r="L248" s="100"/>
      <c r="M248" s="102"/>
      <c r="N248" s="103"/>
      <c r="O248" s="40"/>
      <c r="P248" s="71"/>
      <c r="S248" s="39"/>
    </row>
    <row r="249" spans="3:19" s="72" customFormat="1" ht="13.5">
      <c r="C249" s="39"/>
      <c r="D249" s="110"/>
      <c r="E249" s="39"/>
      <c r="F249" s="39"/>
      <c r="H249" s="39"/>
      <c r="I249" s="110"/>
      <c r="J249" s="39"/>
      <c r="K249" s="39"/>
      <c r="L249" s="100"/>
      <c r="M249" s="102"/>
      <c r="N249" s="103"/>
      <c r="O249" s="40"/>
      <c r="P249" s="71"/>
      <c r="S249" s="39"/>
    </row>
    <row r="250" spans="3:19" s="72" customFormat="1" ht="13.5">
      <c r="C250" s="39"/>
      <c r="D250" s="110"/>
      <c r="E250" s="39"/>
      <c r="F250" s="39"/>
      <c r="H250" s="39"/>
      <c r="I250" s="110"/>
      <c r="J250" s="39"/>
      <c r="K250" s="39"/>
      <c r="L250" s="100"/>
      <c r="M250" s="102"/>
      <c r="N250" s="103"/>
      <c r="O250" s="40"/>
      <c r="P250" s="71"/>
      <c r="S250" s="39"/>
    </row>
    <row r="251" spans="3:19" s="72" customFormat="1" ht="13.5">
      <c r="C251" s="39"/>
      <c r="D251" s="110"/>
      <c r="E251" s="39"/>
      <c r="F251" s="39"/>
      <c r="H251" s="39"/>
      <c r="I251" s="110"/>
      <c r="J251" s="39"/>
      <c r="K251" s="39"/>
      <c r="L251" s="100"/>
      <c r="M251" s="102"/>
      <c r="N251" s="103"/>
      <c r="O251" s="40"/>
      <c r="P251" s="71"/>
      <c r="S251" s="39"/>
    </row>
    <row r="252" spans="3:19" s="72" customFormat="1" ht="13.5">
      <c r="C252" s="39"/>
      <c r="D252" s="110"/>
      <c r="E252" s="39"/>
      <c r="F252" s="39"/>
      <c r="H252" s="39"/>
      <c r="I252" s="110"/>
      <c r="J252" s="39"/>
      <c r="K252" s="39"/>
      <c r="L252" s="100"/>
      <c r="M252" s="102"/>
      <c r="N252" s="103"/>
      <c r="O252" s="40"/>
      <c r="P252" s="71"/>
      <c r="S252" s="39"/>
    </row>
    <row r="253" spans="3:19" s="72" customFormat="1" ht="13.5">
      <c r="C253" s="39"/>
      <c r="D253" s="110"/>
      <c r="E253" s="39"/>
      <c r="F253" s="39"/>
      <c r="H253" s="39"/>
      <c r="I253" s="110"/>
      <c r="J253" s="39"/>
      <c r="K253" s="39"/>
      <c r="L253" s="100"/>
      <c r="M253" s="102"/>
      <c r="N253" s="103"/>
      <c r="O253" s="40"/>
      <c r="P253" s="71"/>
      <c r="S253" s="39"/>
    </row>
    <row r="254" spans="3:19" s="72" customFormat="1" ht="13.5">
      <c r="C254" s="39"/>
      <c r="D254" s="110"/>
      <c r="E254" s="39"/>
      <c r="F254" s="39"/>
      <c r="H254" s="39"/>
      <c r="I254" s="110"/>
      <c r="J254" s="39"/>
      <c r="K254" s="39"/>
      <c r="L254" s="100"/>
      <c r="M254" s="102"/>
      <c r="N254" s="103"/>
      <c r="O254" s="40"/>
      <c r="P254" s="71"/>
      <c r="S254" s="39"/>
    </row>
    <row r="255" spans="3:19" s="72" customFormat="1" ht="13.5">
      <c r="C255" s="39"/>
      <c r="D255" s="110"/>
      <c r="E255" s="39"/>
      <c r="F255" s="39"/>
      <c r="H255" s="39"/>
      <c r="I255" s="110"/>
      <c r="J255" s="39"/>
      <c r="K255" s="39"/>
      <c r="L255" s="100"/>
      <c r="M255" s="102"/>
      <c r="N255" s="103"/>
      <c r="O255" s="40"/>
      <c r="P255" s="71"/>
      <c r="S255" s="39"/>
    </row>
    <row r="256" spans="3:19" s="72" customFormat="1" ht="13.5">
      <c r="C256" s="39"/>
      <c r="D256" s="110"/>
      <c r="E256" s="39"/>
      <c r="F256" s="39"/>
      <c r="H256" s="39"/>
      <c r="I256" s="110"/>
      <c r="J256" s="39"/>
      <c r="K256" s="39"/>
      <c r="L256" s="100"/>
      <c r="M256" s="102"/>
      <c r="N256" s="103"/>
      <c r="O256" s="40"/>
      <c r="P256" s="71"/>
      <c r="S256" s="39"/>
    </row>
    <row r="257" spans="3:19" s="72" customFormat="1" ht="13.5">
      <c r="C257" s="39"/>
      <c r="D257" s="110"/>
      <c r="E257" s="39"/>
      <c r="F257" s="39"/>
      <c r="H257" s="39"/>
      <c r="I257" s="110"/>
      <c r="J257" s="39"/>
      <c r="K257" s="39"/>
      <c r="L257" s="100"/>
      <c r="M257" s="102"/>
      <c r="N257" s="103"/>
      <c r="O257" s="40"/>
      <c r="P257" s="71"/>
      <c r="S257" s="39"/>
    </row>
    <row r="258" spans="3:19" s="72" customFormat="1" ht="13.5">
      <c r="C258" s="39"/>
      <c r="D258" s="110"/>
      <c r="E258" s="39"/>
      <c r="F258" s="39"/>
      <c r="H258" s="39"/>
      <c r="I258" s="110"/>
      <c r="J258" s="39"/>
      <c r="K258" s="39"/>
      <c r="L258" s="100"/>
      <c r="M258" s="102"/>
      <c r="N258" s="103"/>
      <c r="O258" s="40"/>
      <c r="P258" s="71"/>
      <c r="S258" s="39"/>
    </row>
    <row r="259" spans="3:19" s="72" customFormat="1" ht="13.5">
      <c r="C259" s="39"/>
      <c r="D259" s="110"/>
      <c r="E259" s="39"/>
      <c r="F259" s="39"/>
      <c r="H259" s="39"/>
      <c r="I259" s="110"/>
      <c r="J259" s="39"/>
      <c r="K259" s="39"/>
      <c r="L259" s="100"/>
      <c r="M259" s="102"/>
      <c r="N259" s="103"/>
      <c r="O259" s="40"/>
      <c r="P259" s="71"/>
      <c r="S259" s="39"/>
    </row>
    <row r="260" spans="3:19" s="72" customFormat="1" ht="13.5">
      <c r="C260" s="39"/>
      <c r="D260" s="110"/>
      <c r="E260" s="39"/>
      <c r="F260" s="39"/>
      <c r="H260" s="39"/>
      <c r="I260" s="110"/>
      <c r="J260" s="39"/>
      <c r="K260" s="39"/>
      <c r="L260" s="100"/>
      <c r="M260" s="102"/>
      <c r="N260" s="103"/>
      <c r="O260" s="40"/>
      <c r="P260" s="71"/>
      <c r="S260" s="39"/>
    </row>
    <row r="261" spans="3:19" s="72" customFormat="1" ht="13.5">
      <c r="C261" s="39"/>
      <c r="D261" s="110"/>
      <c r="E261" s="39"/>
      <c r="F261" s="39"/>
      <c r="H261" s="39"/>
      <c r="I261" s="110"/>
      <c r="J261" s="39"/>
      <c r="K261" s="39"/>
      <c r="L261" s="100"/>
      <c r="M261" s="102"/>
      <c r="N261" s="103"/>
      <c r="O261" s="40"/>
      <c r="P261" s="71"/>
      <c r="S261" s="39"/>
    </row>
    <row r="262" spans="3:19" s="72" customFormat="1" ht="13.5">
      <c r="C262" s="39"/>
      <c r="D262" s="110"/>
      <c r="E262" s="39"/>
      <c r="F262" s="39"/>
      <c r="H262" s="39"/>
      <c r="I262" s="110"/>
      <c r="J262" s="39"/>
      <c r="K262" s="39"/>
      <c r="L262" s="100"/>
      <c r="M262" s="102"/>
      <c r="N262" s="103"/>
      <c r="O262" s="40"/>
      <c r="P262" s="71"/>
      <c r="S262" s="39"/>
    </row>
    <row r="263" spans="3:19" s="72" customFormat="1" ht="13.5">
      <c r="C263" s="39"/>
      <c r="D263" s="110"/>
      <c r="E263" s="39"/>
      <c r="F263" s="39"/>
      <c r="H263" s="39"/>
      <c r="I263" s="110"/>
      <c r="J263" s="39"/>
      <c r="K263" s="39"/>
      <c r="L263" s="100"/>
      <c r="M263" s="102"/>
      <c r="N263" s="103"/>
      <c r="O263" s="40"/>
      <c r="P263" s="71"/>
      <c r="S263" s="39"/>
    </row>
    <row r="264" spans="3:19" s="72" customFormat="1" ht="13.5">
      <c r="C264" s="39"/>
      <c r="D264" s="110"/>
      <c r="E264" s="39"/>
      <c r="F264" s="39"/>
      <c r="H264" s="39"/>
      <c r="I264" s="110"/>
      <c r="J264" s="39"/>
      <c r="K264" s="39"/>
      <c r="L264" s="100"/>
      <c r="M264" s="102"/>
      <c r="N264" s="103"/>
      <c r="O264" s="40"/>
      <c r="P264" s="71"/>
      <c r="S264" s="39"/>
    </row>
    <row r="265" spans="3:19" s="72" customFormat="1" ht="13.5">
      <c r="C265" s="39"/>
      <c r="D265" s="110"/>
      <c r="E265" s="39"/>
      <c r="F265" s="39"/>
      <c r="H265" s="39"/>
      <c r="I265" s="110"/>
      <c r="J265" s="39"/>
      <c r="K265" s="39"/>
      <c r="L265" s="100"/>
      <c r="M265" s="102"/>
      <c r="N265" s="103"/>
      <c r="O265" s="40"/>
      <c r="P265" s="71"/>
      <c r="S265" s="39"/>
    </row>
    <row r="266" spans="3:19" s="72" customFormat="1" ht="13.5">
      <c r="C266" s="39"/>
      <c r="D266" s="110"/>
      <c r="E266" s="39"/>
      <c r="F266" s="39"/>
      <c r="H266" s="39"/>
      <c r="I266" s="110"/>
      <c r="J266" s="39"/>
      <c r="K266" s="39"/>
      <c r="L266" s="100"/>
      <c r="M266" s="102"/>
      <c r="N266" s="103"/>
      <c r="O266" s="40"/>
      <c r="P266" s="71"/>
      <c r="S266" s="39"/>
    </row>
    <row r="267" spans="3:19" s="72" customFormat="1" ht="13.5">
      <c r="C267" s="39"/>
      <c r="D267" s="110"/>
      <c r="E267" s="39"/>
      <c r="F267" s="39"/>
      <c r="H267" s="39"/>
      <c r="I267" s="110"/>
      <c r="J267" s="39"/>
      <c r="K267" s="39"/>
      <c r="L267" s="100"/>
      <c r="M267" s="102"/>
      <c r="N267" s="103"/>
      <c r="O267" s="40"/>
      <c r="P267" s="71"/>
      <c r="S267" s="39"/>
    </row>
    <row r="268" spans="3:19" s="72" customFormat="1" ht="13.5">
      <c r="C268" s="39"/>
      <c r="D268" s="110"/>
      <c r="E268" s="39"/>
      <c r="F268" s="39"/>
      <c r="H268" s="39"/>
      <c r="I268" s="110"/>
      <c r="J268" s="39"/>
      <c r="K268" s="39"/>
      <c r="L268" s="100"/>
      <c r="M268" s="102"/>
      <c r="N268" s="103"/>
      <c r="O268" s="40"/>
      <c r="P268" s="71"/>
      <c r="S268" s="39"/>
    </row>
    <row r="269" spans="3:19" s="72" customFormat="1" ht="13.5">
      <c r="C269" s="39"/>
      <c r="D269" s="110"/>
      <c r="E269" s="39"/>
      <c r="F269" s="39"/>
      <c r="H269" s="39"/>
      <c r="I269" s="110"/>
      <c r="J269" s="39"/>
      <c r="K269" s="39"/>
      <c r="L269" s="100"/>
      <c r="M269" s="102"/>
      <c r="N269" s="103"/>
      <c r="O269" s="40"/>
      <c r="P269" s="71"/>
      <c r="S269" s="39"/>
    </row>
    <row r="270" spans="3:19" s="72" customFormat="1" ht="13.5">
      <c r="C270" s="39"/>
      <c r="D270" s="110"/>
      <c r="E270" s="39"/>
      <c r="F270" s="39"/>
      <c r="H270" s="39"/>
      <c r="I270" s="110"/>
      <c r="J270" s="39"/>
      <c r="K270" s="39"/>
      <c r="L270" s="100"/>
      <c r="M270" s="102"/>
      <c r="N270" s="103"/>
      <c r="O270" s="40"/>
      <c r="P270" s="71"/>
      <c r="S270" s="39"/>
    </row>
    <row r="271" spans="3:19" s="72" customFormat="1" ht="13.5">
      <c r="C271" s="39"/>
      <c r="D271" s="110"/>
      <c r="E271" s="39"/>
      <c r="F271" s="39"/>
      <c r="H271" s="39"/>
      <c r="I271" s="110"/>
      <c r="J271" s="39"/>
      <c r="K271" s="39"/>
      <c r="L271" s="100"/>
      <c r="M271" s="102"/>
      <c r="N271" s="103"/>
      <c r="O271" s="40"/>
      <c r="P271" s="71"/>
      <c r="S271" s="39"/>
    </row>
    <row r="272" spans="3:19" s="72" customFormat="1" ht="13.5">
      <c r="C272" s="39"/>
      <c r="D272" s="110"/>
      <c r="E272" s="39"/>
      <c r="F272" s="39"/>
      <c r="H272" s="39"/>
      <c r="I272" s="110"/>
      <c r="J272" s="39"/>
      <c r="K272" s="39"/>
      <c r="L272" s="100"/>
      <c r="M272" s="102"/>
      <c r="N272" s="103"/>
      <c r="O272" s="40"/>
      <c r="P272" s="71"/>
      <c r="S272" s="39"/>
    </row>
    <row r="273" spans="3:19" s="72" customFormat="1" ht="13.5">
      <c r="C273" s="39"/>
      <c r="D273" s="110"/>
      <c r="E273" s="39"/>
      <c r="F273" s="39"/>
      <c r="H273" s="39"/>
      <c r="I273" s="110"/>
      <c r="J273" s="39"/>
      <c r="K273" s="39"/>
      <c r="L273" s="100"/>
      <c r="M273" s="102"/>
      <c r="N273" s="103"/>
      <c r="O273" s="40"/>
      <c r="P273" s="71"/>
      <c r="S273" s="39"/>
    </row>
    <row r="274" spans="3:19" s="72" customFormat="1" ht="13.5">
      <c r="C274" s="39"/>
      <c r="D274" s="110"/>
      <c r="E274" s="39"/>
      <c r="F274" s="39"/>
      <c r="H274" s="39"/>
      <c r="I274" s="110"/>
      <c r="J274" s="39"/>
      <c r="K274" s="39"/>
      <c r="L274" s="100"/>
      <c r="M274" s="102"/>
      <c r="N274" s="103"/>
      <c r="O274" s="40"/>
      <c r="P274" s="71"/>
      <c r="S274" s="39"/>
    </row>
    <row r="275" spans="3:19" s="72" customFormat="1" ht="13.5">
      <c r="C275" s="39"/>
      <c r="D275" s="110"/>
      <c r="E275" s="39"/>
      <c r="F275" s="39"/>
      <c r="H275" s="39"/>
      <c r="I275" s="110"/>
      <c r="J275" s="39"/>
      <c r="K275" s="39"/>
      <c r="L275" s="100"/>
      <c r="M275" s="102"/>
      <c r="N275" s="103"/>
      <c r="O275" s="40"/>
      <c r="P275" s="71"/>
      <c r="S275" s="39"/>
    </row>
    <row r="276" spans="3:19" s="72" customFormat="1" ht="13.5">
      <c r="C276" s="39"/>
      <c r="D276" s="110"/>
      <c r="E276" s="39"/>
      <c r="F276" s="39"/>
      <c r="H276" s="39"/>
      <c r="I276" s="110"/>
      <c r="J276" s="39"/>
      <c r="K276" s="39"/>
      <c r="L276" s="100"/>
      <c r="M276" s="102"/>
      <c r="N276" s="103"/>
      <c r="O276" s="40"/>
      <c r="P276" s="71"/>
      <c r="S276" s="39"/>
    </row>
    <row r="277" spans="3:19" s="72" customFormat="1" ht="13.5">
      <c r="C277" s="39"/>
      <c r="D277" s="110"/>
      <c r="E277" s="39"/>
      <c r="F277" s="39"/>
      <c r="H277" s="39"/>
      <c r="I277" s="110"/>
      <c r="J277" s="39"/>
      <c r="K277" s="39"/>
      <c r="L277" s="100"/>
      <c r="M277" s="102"/>
      <c r="N277" s="103"/>
      <c r="O277" s="40"/>
      <c r="P277" s="71"/>
      <c r="S277" s="39"/>
    </row>
    <row r="278" spans="3:19" s="72" customFormat="1" ht="13.5">
      <c r="C278" s="39"/>
      <c r="D278" s="110"/>
      <c r="E278" s="39"/>
      <c r="F278" s="39"/>
      <c r="H278" s="39"/>
      <c r="I278" s="110"/>
      <c r="J278" s="39"/>
      <c r="K278" s="39"/>
      <c r="L278" s="100"/>
      <c r="M278" s="102"/>
      <c r="N278" s="103"/>
      <c r="O278" s="40"/>
      <c r="P278" s="71"/>
      <c r="S278" s="39"/>
    </row>
    <row r="279" spans="3:19" s="72" customFormat="1" ht="13.5">
      <c r="C279" s="39"/>
      <c r="D279" s="110"/>
      <c r="E279" s="39"/>
      <c r="F279" s="39"/>
      <c r="H279" s="39"/>
      <c r="I279" s="110"/>
      <c r="J279" s="39"/>
      <c r="K279" s="39"/>
      <c r="L279" s="100"/>
      <c r="M279" s="102"/>
      <c r="N279" s="103"/>
      <c r="O279" s="40"/>
      <c r="P279" s="71"/>
      <c r="S279" s="39"/>
    </row>
    <row r="280" spans="3:19" s="72" customFormat="1" ht="13.5">
      <c r="C280" s="39"/>
      <c r="D280" s="110"/>
      <c r="E280" s="39"/>
      <c r="F280" s="39"/>
      <c r="H280" s="39"/>
      <c r="I280" s="110"/>
      <c r="J280" s="39"/>
      <c r="K280" s="39"/>
      <c r="L280" s="100"/>
      <c r="M280" s="102"/>
      <c r="N280" s="103"/>
      <c r="O280" s="40"/>
      <c r="P280" s="71"/>
      <c r="S280" s="39"/>
    </row>
    <row r="281" spans="3:19" s="72" customFormat="1" ht="13.5">
      <c r="C281" s="39"/>
      <c r="D281" s="110"/>
      <c r="E281" s="39"/>
      <c r="F281" s="39"/>
      <c r="H281" s="39"/>
      <c r="I281" s="110"/>
      <c r="J281" s="39"/>
      <c r="K281" s="39"/>
      <c r="L281" s="100"/>
      <c r="M281" s="102"/>
      <c r="N281" s="103"/>
      <c r="O281" s="40"/>
      <c r="P281" s="71"/>
      <c r="S281" s="39"/>
    </row>
    <row r="282" spans="3:19" s="72" customFormat="1" ht="13.5">
      <c r="C282" s="39"/>
      <c r="D282" s="110"/>
      <c r="E282" s="39"/>
      <c r="F282" s="39"/>
      <c r="H282" s="39"/>
      <c r="I282" s="110"/>
      <c r="J282" s="39"/>
      <c r="K282" s="39"/>
      <c r="L282" s="100"/>
      <c r="M282" s="102"/>
      <c r="N282" s="103"/>
      <c r="O282" s="40"/>
      <c r="P282" s="71"/>
      <c r="S282" s="39"/>
    </row>
    <row r="283" spans="3:19" s="72" customFormat="1" ht="13.5">
      <c r="C283" s="39"/>
      <c r="D283" s="110"/>
      <c r="E283" s="39"/>
      <c r="F283" s="39"/>
      <c r="H283" s="39"/>
      <c r="I283" s="110"/>
      <c r="J283" s="39"/>
      <c r="K283" s="39"/>
      <c r="L283" s="100"/>
      <c r="M283" s="102"/>
      <c r="N283" s="103"/>
      <c r="O283" s="40"/>
      <c r="P283" s="71"/>
      <c r="S283" s="39"/>
    </row>
    <row r="284" spans="3:19" s="72" customFormat="1" ht="13.5">
      <c r="C284" s="39"/>
      <c r="D284" s="110"/>
      <c r="E284" s="39"/>
      <c r="F284" s="39"/>
      <c r="H284" s="39"/>
      <c r="I284" s="110"/>
      <c r="J284" s="39"/>
      <c r="K284" s="39"/>
      <c r="L284" s="100"/>
      <c r="M284" s="102"/>
      <c r="N284" s="103"/>
      <c r="O284" s="40"/>
      <c r="P284" s="71"/>
      <c r="S284" s="39"/>
    </row>
    <row r="285" spans="3:19" s="72" customFormat="1" ht="13.5">
      <c r="C285" s="39"/>
      <c r="D285" s="110"/>
      <c r="E285" s="39"/>
      <c r="F285" s="39"/>
      <c r="H285" s="39"/>
      <c r="I285" s="110"/>
      <c r="J285" s="39"/>
      <c r="K285" s="39"/>
      <c r="L285" s="100"/>
      <c r="M285" s="102"/>
      <c r="N285" s="103"/>
      <c r="O285" s="40"/>
      <c r="P285" s="71"/>
      <c r="S285" s="39"/>
    </row>
    <row r="286" spans="3:19" s="72" customFormat="1" ht="13.5">
      <c r="C286" s="39"/>
      <c r="D286" s="110"/>
      <c r="E286" s="39"/>
      <c r="F286" s="39"/>
      <c r="H286" s="39"/>
      <c r="I286" s="110"/>
      <c r="J286" s="39"/>
      <c r="K286" s="39"/>
      <c r="L286" s="100"/>
      <c r="M286" s="102"/>
      <c r="N286" s="103"/>
      <c r="O286" s="40"/>
      <c r="P286" s="71"/>
      <c r="S286" s="39"/>
    </row>
    <row r="287" spans="3:19" s="72" customFormat="1" ht="13.5">
      <c r="C287" s="39"/>
      <c r="D287" s="110"/>
      <c r="E287" s="39"/>
      <c r="F287" s="39"/>
      <c r="H287" s="39"/>
      <c r="I287" s="110"/>
      <c r="J287" s="39"/>
      <c r="K287" s="39"/>
      <c r="L287" s="100"/>
      <c r="M287" s="102"/>
      <c r="N287" s="103"/>
      <c r="O287" s="40"/>
      <c r="P287" s="71"/>
      <c r="S287" s="39"/>
    </row>
    <row r="288" spans="3:19" s="72" customFormat="1" ht="13.5">
      <c r="C288" s="39"/>
      <c r="D288" s="110"/>
      <c r="E288" s="39"/>
      <c r="F288" s="39"/>
      <c r="H288" s="39"/>
      <c r="I288" s="110"/>
      <c r="J288" s="39"/>
      <c r="K288" s="39"/>
      <c r="L288" s="100"/>
      <c r="M288" s="102"/>
      <c r="N288" s="103"/>
      <c r="O288" s="40"/>
      <c r="P288" s="71"/>
      <c r="S288" s="39"/>
    </row>
    <row r="289" spans="3:19" s="72" customFormat="1" ht="13.5">
      <c r="C289" s="39"/>
      <c r="D289" s="110"/>
      <c r="E289" s="39"/>
      <c r="F289" s="39"/>
      <c r="H289" s="39"/>
      <c r="I289" s="110"/>
      <c r="J289" s="39"/>
      <c r="K289" s="39"/>
      <c r="L289" s="100"/>
      <c r="M289" s="102"/>
      <c r="N289" s="103"/>
      <c r="O289" s="40"/>
      <c r="P289" s="71"/>
      <c r="S289" s="39"/>
    </row>
    <row r="290" spans="3:19" s="72" customFormat="1" ht="13.5">
      <c r="C290" s="39"/>
      <c r="D290" s="110"/>
      <c r="E290" s="39"/>
      <c r="F290" s="39"/>
      <c r="H290" s="39"/>
      <c r="I290" s="110"/>
      <c r="J290" s="39"/>
      <c r="K290" s="39"/>
      <c r="L290" s="100"/>
      <c r="M290" s="102"/>
      <c r="N290" s="103"/>
      <c r="O290" s="40"/>
      <c r="P290" s="71"/>
      <c r="S290" s="39"/>
    </row>
    <row r="291" spans="3:19" s="72" customFormat="1" ht="13.5">
      <c r="C291" s="39"/>
      <c r="D291" s="110"/>
      <c r="E291" s="39"/>
      <c r="F291" s="39"/>
      <c r="H291" s="39"/>
      <c r="I291" s="110"/>
      <c r="J291" s="39"/>
      <c r="K291" s="39"/>
      <c r="L291" s="100"/>
      <c r="M291" s="102"/>
      <c r="N291" s="103"/>
      <c r="O291" s="40"/>
      <c r="P291" s="71"/>
      <c r="S291" s="39"/>
    </row>
    <row r="292" spans="3:19" s="72" customFormat="1" ht="13.5">
      <c r="C292" s="39"/>
      <c r="D292" s="110"/>
      <c r="E292" s="39"/>
      <c r="F292" s="39"/>
      <c r="H292" s="39"/>
      <c r="I292" s="110"/>
      <c r="J292" s="39"/>
      <c r="K292" s="39"/>
      <c r="L292" s="100"/>
      <c r="M292" s="102"/>
      <c r="N292" s="103"/>
      <c r="O292" s="40"/>
      <c r="P292" s="71"/>
      <c r="S292" s="39"/>
    </row>
    <row r="293" spans="3:19" s="72" customFormat="1" ht="13.5">
      <c r="C293" s="39"/>
      <c r="D293" s="110"/>
      <c r="E293" s="39"/>
      <c r="F293" s="39"/>
      <c r="H293" s="39"/>
      <c r="I293" s="110"/>
      <c r="J293" s="39"/>
      <c r="K293" s="39"/>
      <c r="L293" s="100"/>
      <c r="M293" s="102"/>
      <c r="N293" s="103"/>
      <c r="O293" s="40"/>
      <c r="P293" s="71"/>
      <c r="S293" s="39"/>
    </row>
    <row r="294" spans="3:19" s="72" customFormat="1" ht="13.5">
      <c r="C294" s="39"/>
      <c r="D294" s="110"/>
      <c r="E294" s="39"/>
      <c r="F294" s="39"/>
      <c r="H294" s="39"/>
      <c r="I294" s="110"/>
      <c r="J294" s="39"/>
      <c r="K294" s="39"/>
      <c r="L294" s="100"/>
      <c r="M294" s="102"/>
      <c r="N294" s="103"/>
      <c r="O294" s="40"/>
      <c r="P294" s="71"/>
      <c r="S294" s="39"/>
    </row>
    <row r="295" spans="3:19" s="72" customFormat="1" ht="13.5">
      <c r="C295" s="39"/>
      <c r="D295" s="110"/>
      <c r="E295" s="39"/>
      <c r="F295" s="39"/>
      <c r="H295" s="39"/>
      <c r="I295" s="110"/>
      <c r="J295" s="39"/>
      <c r="K295" s="39"/>
      <c r="L295" s="100"/>
      <c r="M295" s="102"/>
      <c r="N295" s="103"/>
      <c r="O295" s="40"/>
      <c r="P295" s="71"/>
      <c r="S295" s="39"/>
    </row>
    <row r="296" spans="3:19" s="72" customFormat="1" ht="13.5">
      <c r="C296" s="39"/>
      <c r="D296" s="110"/>
      <c r="E296" s="39"/>
      <c r="F296" s="39"/>
      <c r="H296" s="39"/>
      <c r="I296" s="110"/>
      <c r="J296" s="39"/>
      <c r="K296" s="39"/>
      <c r="L296" s="100"/>
      <c r="M296" s="102"/>
      <c r="N296" s="103"/>
      <c r="O296" s="40"/>
      <c r="P296" s="71"/>
      <c r="S296" s="39"/>
    </row>
    <row r="297" spans="3:19" s="72" customFormat="1" ht="13.5">
      <c r="C297" s="39"/>
      <c r="D297" s="110"/>
      <c r="E297" s="39"/>
      <c r="F297" s="39"/>
      <c r="H297" s="39"/>
      <c r="I297" s="110"/>
      <c r="J297" s="39"/>
      <c r="K297" s="39"/>
      <c r="L297" s="100"/>
      <c r="M297" s="102"/>
      <c r="N297" s="103"/>
      <c r="O297" s="40"/>
      <c r="P297" s="71"/>
      <c r="S297" s="39"/>
    </row>
    <row r="298" spans="3:19" s="72" customFormat="1" ht="13.5">
      <c r="C298" s="39"/>
      <c r="D298" s="110"/>
      <c r="E298" s="39"/>
      <c r="F298" s="39"/>
      <c r="H298" s="39"/>
      <c r="I298" s="110"/>
      <c r="J298" s="39"/>
      <c r="K298" s="39"/>
      <c r="L298" s="100"/>
      <c r="M298" s="102"/>
      <c r="N298" s="103"/>
      <c r="O298" s="40"/>
      <c r="P298" s="71"/>
      <c r="S298" s="39"/>
    </row>
    <row r="299" spans="3:19" s="72" customFormat="1" ht="13.5">
      <c r="C299" s="39"/>
      <c r="D299" s="110"/>
      <c r="E299" s="39"/>
      <c r="F299" s="39"/>
      <c r="H299" s="39"/>
      <c r="I299" s="110"/>
      <c r="J299" s="39"/>
      <c r="K299" s="39"/>
      <c r="L299" s="100"/>
      <c r="M299" s="102"/>
      <c r="N299" s="103"/>
      <c r="O299" s="40"/>
      <c r="P299" s="71"/>
      <c r="S299" s="39"/>
    </row>
    <row r="300" spans="3:19" s="72" customFormat="1" ht="13.5">
      <c r="C300" s="39"/>
      <c r="D300" s="110"/>
      <c r="E300" s="39"/>
      <c r="F300" s="39"/>
      <c r="H300" s="39"/>
      <c r="I300" s="110"/>
      <c r="J300" s="39"/>
      <c r="K300" s="39"/>
      <c r="L300" s="100"/>
      <c r="M300" s="102"/>
      <c r="N300" s="103"/>
      <c r="O300" s="40"/>
      <c r="P300" s="71"/>
      <c r="S300" s="39"/>
    </row>
    <row r="301" spans="3:19" s="72" customFormat="1" ht="13.5">
      <c r="C301" s="39"/>
      <c r="D301" s="110"/>
      <c r="E301" s="39"/>
      <c r="F301" s="39"/>
      <c r="H301" s="39"/>
      <c r="I301" s="110"/>
      <c r="J301" s="39"/>
      <c r="K301" s="39"/>
      <c r="L301" s="100"/>
      <c r="M301" s="102"/>
      <c r="N301" s="103"/>
      <c r="O301" s="40"/>
      <c r="P301" s="71"/>
      <c r="S301" s="39"/>
    </row>
    <row r="302" spans="3:19" s="72" customFormat="1" ht="13.5">
      <c r="C302" s="39"/>
      <c r="D302" s="110"/>
      <c r="E302" s="39"/>
      <c r="F302" s="39"/>
      <c r="H302" s="39"/>
      <c r="I302" s="110"/>
      <c r="J302" s="39"/>
      <c r="K302" s="39"/>
      <c r="L302" s="100"/>
      <c r="M302" s="102"/>
      <c r="N302" s="103"/>
      <c r="O302" s="40"/>
      <c r="P302" s="71"/>
      <c r="S302" s="39"/>
    </row>
    <row r="303" spans="3:19" s="72" customFormat="1" ht="13.5">
      <c r="C303" s="39"/>
      <c r="D303" s="110"/>
      <c r="E303" s="39"/>
      <c r="F303" s="39"/>
      <c r="H303" s="39"/>
      <c r="I303" s="110"/>
      <c r="J303" s="39"/>
      <c r="K303" s="39"/>
      <c r="L303" s="100"/>
      <c r="M303" s="102"/>
      <c r="N303" s="103"/>
      <c r="O303" s="40"/>
      <c r="P303" s="71"/>
      <c r="S303" s="39"/>
    </row>
    <row r="304" spans="3:19" s="72" customFormat="1" ht="13.5">
      <c r="C304" s="39"/>
      <c r="D304" s="110"/>
      <c r="E304" s="39"/>
      <c r="F304" s="39"/>
      <c r="H304" s="39"/>
      <c r="I304" s="110"/>
      <c r="J304" s="39"/>
      <c r="K304" s="39"/>
      <c r="L304" s="100"/>
      <c r="M304" s="102"/>
      <c r="N304" s="103"/>
      <c r="O304" s="40"/>
      <c r="P304" s="71"/>
      <c r="S304" s="39"/>
    </row>
    <row r="305" spans="3:19" s="72" customFormat="1" ht="13.5">
      <c r="C305" s="39"/>
      <c r="D305" s="110"/>
      <c r="E305" s="39"/>
      <c r="F305" s="39"/>
      <c r="H305" s="39"/>
      <c r="I305" s="110"/>
      <c r="J305" s="39"/>
      <c r="K305" s="39"/>
      <c r="L305" s="100"/>
      <c r="M305" s="102"/>
      <c r="N305" s="103"/>
      <c r="O305" s="40"/>
      <c r="P305" s="71"/>
      <c r="S305" s="39"/>
    </row>
    <row r="306" spans="3:19" s="72" customFormat="1" ht="13.5">
      <c r="C306" s="39"/>
      <c r="D306" s="110"/>
      <c r="E306" s="39"/>
      <c r="F306" s="39"/>
      <c r="H306" s="39"/>
      <c r="I306" s="110"/>
      <c r="J306" s="39"/>
      <c r="K306" s="39"/>
      <c r="L306" s="100"/>
      <c r="M306" s="102"/>
      <c r="N306" s="103"/>
      <c r="O306" s="40"/>
      <c r="P306" s="71"/>
      <c r="S306" s="39"/>
    </row>
    <row r="307" spans="3:19" s="72" customFormat="1" ht="13.5">
      <c r="C307" s="39"/>
      <c r="D307" s="110"/>
      <c r="E307" s="39"/>
      <c r="F307" s="39"/>
      <c r="H307" s="39"/>
      <c r="I307" s="110"/>
      <c r="J307" s="39"/>
      <c r="K307" s="39"/>
      <c r="L307" s="100"/>
      <c r="M307" s="102"/>
      <c r="N307" s="103"/>
      <c r="O307" s="40"/>
      <c r="P307" s="71"/>
      <c r="S307" s="39"/>
    </row>
    <row r="308" spans="3:19" s="72" customFormat="1" ht="13.5">
      <c r="C308" s="39"/>
      <c r="D308" s="110"/>
      <c r="E308" s="39"/>
      <c r="F308" s="39"/>
      <c r="H308" s="39"/>
      <c r="I308" s="110"/>
      <c r="J308" s="39"/>
      <c r="K308" s="39"/>
      <c r="L308" s="100"/>
      <c r="M308" s="102"/>
      <c r="N308" s="103"/>
      <c r="O308" s="40"/>
      <c r="P308" s="71"/>
      <c r="S308" s="39"/>
    </row>
    <row r="309" spans="3:19" s="72" customFormat="1" ht="13.5">
      <c r="C309" s="39"/>
      <c r="D309" s="110"/>
      <c r="E309" s="39"/>
      <c r="F309" s="39"/>
      <c r="H309" s="39"/>
      <c r="I309" s="110"/>
      <c r="J309" s="39"/>
      <c r="K309" s="39"/>
      <c r="L309" s="100"/>
      <c r="M309" s="102"/>
      <c r="N309" s="103"/>
      <c r="O309" s="40"/>
      <c r="P309" s="71"/>
      <c r="S309" s="39"/>
    </row>
    <row r="310" spans="3:19" s="72" customFormat="1" ht="13.5">
      <c r="C310" s="39"/>
      <c r="D310" s="110"/>
      <c r="E310" s="39"/>
      <c r="F310" s="39"/>
      <c r="H310" s="39"/>
      <c r="I310" s="110"/>
      <c r="J310" s="39"/>
      <c r="K310" s="39"/>
      <c r="L310" s="100"/>
      <c r="M310" s="102"/>
      <c r="N310" s="103"/>
      <c r="O310" s="40"/>
      <c r="P310" s="71"/>
      <c r="S310" s="39"/>
    </row>
    <row r="311" spans="3:19" s="72" customFormat="1" ht="13.5">
      <c r="C311" s="39"/>
      <c r="D311" s="110"/>
      <c r="E311" s="39"/>
      <c r="F311" s="39"/>
      <c r="H311" s="39"/>
      <c r="I311" s="110"/>
      <c r="J311" s="39"/>
      <c r="K311" s="39"/>
      <c r="L311" s="100"/>
      <c r="M311" s="102"/>
      <c r="N311" s="103"/>
      <c r="O311" s="40"/>
      <c r="P311" s="71"/>
      <c r="S311" s="39"/>
    </row>
    <row r="312" spans="3:19" s="72" customFormat="1" ht="13.5">
      <c r="C312" s="39"/>
      <c r="D312" s="110"/>
      <c r="E312" s="39"/>
      <c r="F312" s="39"/>
      <c r="H312" s="39"/>
      <c r="I312" s="110"/>
      <c r="J312" s="39"/>
      <c r="K312" s="39"/>
      <c r="L312" s="100"/>
      <c r="M312" s="102"/>
      <c r="N312" s="103"/>
      <c r="O312" s="40"/>
      <c r="P312" s="71"/>
      <c r="S312" s="39"/>
    </row>
    <row r="313" spans="3:19" s="72" customFormat="1" ht="13.5">
      <c r="C313" s="39"/>
      <c r="D313" s="110"/>
      <c r="E313" s="39"/>
      <c r="F313" s="39"/>
      <c r="H313" s="39"/>
      <c r="I313" s="110"/>
      <c r="J313" s="39"/>
      <c r="K313" s="39"/>
      <c r="L313" s="100"/>
      <c r="M313" s="102"/>
      <c r="N313" s="103"/>
      <c r="O313" s="40"/>
      <c r="P313" s="71"/>
      <c r="S313" s="39"/>
    </row>
    <row r="314" spans="3:19" s="72" customFormat="1" ht="13.5">
      <c r="C314" s="39"/>
      <c r="D314" s="110"/>
      <c r="E314" s="39"/>
      <c r="F314" s="39"/>
      <c r="H314" s="39"/>
      <c r="I314" s="110"/>
      <c r="J314" s="39"/>
      <c r="K314" s="39"/>
      <c r="L314" s="100"/>
      <c r="M314" s="102"/>
      <c r="N314" s="103"/>
      <c r="O314" s="40"/>
      <c r="P314" s="71"/>
      <c r="S314" s="39"/>
    </row>
    <row r="315" spans="3:19" s="72" customFormat="1" ht="13.5">
      <c r="C315" s="39"/>
      <c r="D315" s="110"/>
      <c r="E315" s="39"/>
      <c r="F315" s="39"/>
      <c r="H315" s="39"/>
      <c r="I315" s="110"/>
      <c r="J315" s="39"/>
      <c r="K315" s="39"/>
      <c r="L315" s="100"/>
      <c r="M315" s="102"/>
      <c r="N315" s="103"/>
      <c r="O315" s="40"/>
      <c r="P315" s="71"/>
      <c r="S315" s="39"/>
    </row>
    <row r="316" spans="3:19" s="72" customFormat="1" ht="13.5">
      <c r="C316" s="39"/>
      <c r="D316" s="110"/>
      <c r="E316" s="39"/>
      <c r="F316" s="39"/>
      <c r="H316" s="39"/>
      <c r="I316" s="110"/>
      <c r="J316" s="39"/>
      <c r="K316" s="39"/>
      <c r="L316" s="100"/>
      <c r="M316" s="102"/>
      <c r="N316" s="103"/>
      <c r="O316" s="40"/>
      <c r="P316" s="71"/>
      <c r="S316" s="39"/>
    </row>
    <row r="317" spans="3:19" s="72" customFormat="1" ht="13.5">
      <c r="C317" s="39"/>
      <c r="D317" s="110"/>
      <c r="E317" s="39"/>
      <c r="F317" s="39"/>
      <c r="H317" s="39"/>
      <c r="I317" s="110"/>
      <c r="J317" s="39"/>
      <c r="K317" s="39"/>
      <c r="L317" s="100"/>
      <c r="M317" s="102"/>
      <c r="N317" s="103"/>
      <c r="O317" s="40"/>
      <c r="P317" s="71"/>
      <c r="S317" s="39"/>
    </row>
    <row r="318" spans="3:19" s="72" customFormat="1" ht="13.5">
      <c r="C318" s="39"/>
      <c r="D318" s="110"/>
      <c r="E318" s="39"/>
      <c r="F318" s="39"/>
      <c r="H318" s="39"/>
      <c r="I318" s="110"/>
      <c r="J318" s="39"/>
      <c r="K318" s="39"/>
      <c r="L318" s="100"/>
      <c r="M318" s="102"/>
      <c r="N318" s="103"/>
      <c r="O318" s="40"/>
      <c r="P318" s="71"/>
      <c r="S318" s="39"/>
    </row>
    <row r="319" spans="3:19" s="72" customFormat="1" ht="13.5">
      <c r="C319" s="39"/>
      <c r="D319" s="110"/>
      <c r="E319" s="39"/>
      <c r="F319" s="39"/>
      <c r="H319" s="39"/>
      <c r="I319" s="110"/>
      <c r="J319" s="39"/>
      <c r="K319" s="39"/>
      <c r="L319" s="100"/>
      <c r="M319" s="102"/>
      <c r="N319" s="103"/>
      <c r="O319" s="40"/>
      <c r="P319" s="71"/>
      <c r="S319" s="39"/>
    </row>
    <row r="320" spans="3:19" s="72" customFormat="1" ht="13.5">
      <c r="C320" s="39"/>
      <c r="D320" s="110"/>
      <c r="E320" s="39"/>
      <c r="F320" s="39"/>
      <c r="H320" s="39"/>
      <c r="I320" s="110"/>
      <c r="J320" s="39"/>
      <c r="K320" s="39"/>
      <c r="L320" s="100"/>
      <c r="M320" s="102"/>
      <c r="N320" s="103"/>
      <c r="O320" s="40"/>
      <c r="P320" s="71"/>
      <c r="S320" s="39"/>
    </row>
    <row r="321" spans="3:19" s="72" customFormat="1" ht="13.5">
      <c r="C321" s="39"/>
      <c r="D321" s="110"/>
      <c r="E321" s="39"/>
      <c r="F321" s="39"/>
      <c r="H321" s="39"/>
      <c r="I321" s="110"/>
      <c r="J321" s="39"/>
      <c r="K321" s="39"/>
      <c r="L321" s="100"/>
      <c r="M321" s="102"/>
      <c r="N321" s="103"/>
      <c r="O321" s="40"/>
      <c r="P321" s="71"/>
      <c r="S321" s="39"/>
    </row>
    <row r="322" spans="3:19" s="72" customFormat="1" ht="13.5">
      <c r="C322" s="39"/>
      <c r="D322" s="110"/>
      <c r="E322" s="39"/>
      <c r="F322" s="39"/>
      <c r="H322" s="39"/>
      <c r="I322" s="110"/>
      <c r="J322" s="39"/>
      <c r="K322" s="39"/>
      <c r="L322" s="100"/>
      <c r="M322" s="102"/>
      <c r="N322" s="103"/>
      <c r="O322" s="40"/>
      <c r="P322" s="71"/>
      <c r="S322" s="39"/>
    </row>
    <row r="323" spans="3:19" s="72" customFormat="1" ht="13.5">
      <c r="C323" s="39"/>
      <c r="D323" s="110"/>
      <c r="E323" s="39"/>
      <c r="F323" s="39"/>
      <c r="H323" s="39"/>
      <c r="I323" s="110"/>
      <c r="J323" s="39"/>
      <c r="K323" s="39"/>
      <c r="L323" s="100"/>
      <c r="M323" s="102"/>
      <c r="N323" s="103"/>
      <c r="O323" s="40"/>
      <c r="P323" s="71"/>
      <c r="S323" s="39"/>
    </row>
    <row r="324" spans="3:19" s="72" customFormat="1" ht="13.5">
      <c r="C324" s="39"/>
      <c r="D324" s="110"/>
      <c r="E324" s="39"/>
      <c r="F324" s="39"/>
      <c r="H324" s="39"/>
      <c r="I324" s="110"/>
      <c r="J324" s="39"/>
      <c r="K324" s="39"/>
      <c r="L324" s="100"/>
      <c r="M324" s="102"/>
      <c r="N324" s="103"/>
      <c r="O324" s="40"/>
      <c r="P324" s="71"/>
      <c r="S324" s="39"/>
    </row>
    <row r="325" spans="3:19" s="72" customFormat="1" ht="13.5">
      <c r="C325" s="39"/>
      <c r="D325" s="110"/>
      <c r="E325" s="39"/>
      <c r="F325" s="39"/>
      <c r="H325" s="39"/>
      <c r="I325" s="110"/>
      <c r="J325" s="39"/>
      <c r="K325" s="39"/>
      <c r="L325" s="100"/>
      <c r="M325" s="102"/>
      <c r="N325" s="103"/>
      <c r="O325" s="40"/>
      <c r="P325" s="71"/>
      <c r="S325" s="39"/>
    </row>
    <row r="326" spans="3:19" s="72" customFormat="1" ht="13.5">
      <c r="C326" s="39"/>
      <c r="D326" s="110"/>
      <c r="E326" s="39"/>
      <c r="F326" s="39"/>
      <c r="H326" s="39"/>
      <c r="I326" s="110"/>
      <c r="J326" s="39"/>
      <c r="K326" s="39"/>
      <c r="L326" s="100"/>
      <c r="M326" s="102"/>
      <c r="N326" s="103"/>
      <c r="O326" s="40"/>
      <c r="P326" s="71"/>
      <c r="S326" s="39"/>
    </row>
    <row r="327" spans="3:19" s="72" customFormat="1" ht="13.5">
      <c r="C327" s="39"/>
      <c r="D327" s="110"/>
      <c r="E327" s="39"/>
      <c r="F327" s="39"/>
      <c r="H327" s="39"/>
      <c r="I327" s="110"/>
      <c r="J327" s="39"/>
      <c r="K327" s="39"/>
      <c r="L327" s="100"/>
      <c r="M327" s="102"/>
      <c r="N327" s="103"/>
      <c r="O327" s="40"/>
      <c r="P327" s="71"/>
      <c r="S327" s="39"/>
    </row>
    <row r="328" spans="3:19" s="72" customFormat="1" ht="13.5">
      <c r="C328" s="39"/>
      <c r="D328" s="110"/>
      <c r="E328" s="39"/>
      <c r="F328" s="39"/>
      <c r="H328" s="39"/>
      <c r="I328" s="110"/>
      <c r="J328" s="39"/>
      <c r="K328" s="39"/>
      <c r="L328" s="100"/>
      <c r="M328" s="102"/>
      <c r="N328" s="103"/>
      <c r="O328" s="40"/>
      <c r="P328" s="71"/>
      <c r="S328" s="39"/>
    </row>
    <row r="329" spans="3:19" s="72" customFormat="1" ht="13.5">
      <c r="C329" s="39"/>
      <c r="D329" s="110"/>
      <c r="E329" s="39"/>
      <c r="F329" s="39"/>
      <c r="H329" s="39"/>
      <c r="I329" s="110"/>
      <c r="J329" s="39"/>
      <c r="K329" s="39"/>
      <c r="L329" s="100"/>
      <c r="M329" s="102"/>
      <c r="N329" s="103"/>
      <c r="O329" s="40"/>
      <c r="P329" s="71"/>
      <c r="S329" s="39"/>
    </row>
    <row r="330" spans="3:19" s="72" customFormat="1" ht="13.5">
      <c r="C330" s="39"/>
      <c r="D330" s="110"/>
      <c r="E330" s="39"/>
      <c r="F330" s="39"/>
      <c r="H330" s="39"/>
      <c r="I330" s="110"/>
      <c r="J330" s="39"/>
      <c r="K330" s="39"/>
      <c r="L330" s="100"/>
      <c r="M330" s="102"/>
      <c r="N330" s="103"/>
      <c r="O330" s="40"/>
      <c r="P330" s="71"/>
      <c r="S330" s="39"/>
    </row>
    <row r="331" spans="3:19" s="72" customFormat="1" ht="13.5">
      <c r="C331" s="39"/>
      <c r="D331" s="110"/>
      <c r="E331" s="39"/>
      <c r="F331" s="39"/>
      <c r="H331" s="39"/>
      <c r="I331" s="110"/>
      <c r="J331" s="39"/>
      <c r="K331" s="39"/>
      <c r="L331" s="100"/>
      <c r="M331" s="102"/>
      <c r="N331" s="103"/>
      <c r="O331" s="40"/>
      <c r="P331" s="71"/>
      <c r="S331" s="39"/>
    </row>
    <row r="332" spans="3:19" s="72" customFormat="1" ht="13.5">
      <c r="C332" s="39"/>
      <c r="D332" s="110"/>
      <c r="E332" s="39"/>
      <c r="F332" s="39"/>
      <c r="H332" s="39"/>
      <c r="I332" s="110"/>
      <c r="J332" s="39"/>
      <c r="K332" s="39"/>
      <c r="L332" s="100"/>
      <c r="M332" s="102"/>
      <c r="N332" s="103"/>
      <c r="O332" s="40"/>
      <c r="P332" s="71"/>
      <c r="S332" s="39"/>
    </row>
    <row r="333" spans="3:19" s="72" customFormat="1" ht="13.5">
      <c r="C333" s="39"/>
      <c r="D333" s="110"/>
      <c r="E333" s="39"/>
      <c r="F333" s="39"/>
      <c r="H333" s="39"/>
      <c r="I333" s="110"/>
      <c r="J333" s="39"/>
      <c r="K333" s="39"/>
      <c r="L333" s="100"/>
      <c r="M333" s="102"/>
      <c r="N333" s="103"/>
      <c r="O333" s="40"/>
      <c r="P333" s="71"/>
      <c r="S333" s="39"/>
    </row>
    <row r="334" spans="3:19" s="72" customFormat="1" ht="13.5">
      <c r="C334" s="39"/>
      <c r="D334" s="110"/>
      <c r="E334" s="39"/>
      <c r="F334" s="39"/>
      <c r="H334" s="39"/>
      <c r="I334" s="110"/>
      <c r="J334" s="39"/>
      <c r="K334" s="39"/>
      <c r="L334" s="100"/>
      <c r="M334" s="102"/>
      <c r="N334" s="103"/>
      <c r="O334" s="40"/>
      <c r="P334" s="71"/>
      <c r="S334" s="39"/>
    </row>
    <row r="335" spans="3:19" s="72" customFormat="1" ht="13.5">
      <c r="C335" s="39"/>
      <c r="D335" s="110"/>
      <c r="E335" s="39"/>
      <c r="F335" s="39"/>
      <c r="H335" s="39"/>
      <c r="I335" s="110"/>
      <c r="J335" s="39"/>
      <c r="K335" s="39"/>
      <c r="L335" s="100"/>
      <c r="M335" s="102"/>
      <c r="N335" s="103"/>
      <c r="O335" s="40"/>
      <c r="P335" s="71"/>
      <c r="S335" s="39"/>
    </row>
    <row r="336" spans="3:19" s="72" customFormat="1" ht="13.5">
      <c r="C336" s="39"/>
      <c r="D336" s="110"/>
      <c r="E336" s="39"/>
      <c r="F336" s="39"/>
      <c r="H336" s="39"/>
      <c r="I336" s="110"/>
      <c r="J336" s="39"/>
      <c r="K336" s="39"/>
      <c r="L336" s="100"/>
      <c r="M336" s="102"/>
      <c r="N336" s="103"/>
      <c r="O336" s="40"/>
      <c r="P336" s="71"/>
      <c r="S336" s="39"/>
    </row>
    <row r="337" spans="3:19" s="72" customFormat="1" ht="13.5">
      <c r="C337" s="39"/>
      <c r="D337" s="110"/>
      <c r="E337" s="39"/>
      <c r="F337" s="39"/>
      <c r="H337" s="39"/>
      <c r="I337" s="110"/>
      <c r="J337" s="39"/>
      <c r="K337" s="39"/>
      <c r="L337" s="100"/>
      <c r="M337" s="102"/>
      <c r="N337" s="103"/>
      <c r="O337" s="40"/>
      <c r="P337" s="71"/>
      <c r="S337" s="39"/>
    </row>
    <row r="338" spans="3:19" s="72" customFormat="1" ht="13.5">
      <c r="C338" s="39"/>
      <c r="D338" s="110"/>
      <c r="E338" s="39"/>
      <c r="F338" s="39"/>
      <c r="H338" s="39"/>
      <c r="I338" s="110"/>
      <c r="J338" s="39"/>
      <c r="K338" s="39"/>
      <c r="L338" s="100"/>
      <c r="M338" s="102"/>
      <c r="N338" s="103"/>
      <c r="O338" s="40"/>
      <c r="P338" s="71"/>
      <c r="S338" s="39"/>
    </row>
    <row r="339" spans="3:19" s="72" customFormat="1" ht="13.5">
      <c r="C339" s="39"/>
      <c r="D339" s="110"/>
      <c r="E339" s="39"/>
      <c r="F339" s="39"/>
      <c r="H339" s="39"/>
      <c r="I339" s="110"/>
      <c r="J339" s="39"/>
      <c r="K339" s="39"/>
      <c r="L339" s="100"/>
      <c r="M339" s="102"/>
      <c r="N339" s="103"/>
      <c r="O339" s="40"/>
      <c r="P339" s="71"/>
      <c r="S339" s="39"/>
    </row>
    <row r="340" spans="3:19" s="72" customFormat="1" ht="13.5">
      <c r="C340" s="39"/>
      <c r="D340" s="110"/>
      <c r="E340" s="39"/>
      <c r="F340" s="39"/>
      <c r="H340" s="39"/>
      <c r="I340" s="110"/>
      <c r="J340" s="39"/>
      <c r="K340" s="39"/>
      <c r="L340" s="100"/>
      <c r="M340" s="102"/>
      <c r="N340" s="103"/>
      <c r="O340" s="40"/>
      <c r="P340" s="71"/>
      <c r="S340" s="39"/>
    </row>
    <row r="341" spans="3:19" s="72" customFormat="1" ht="13.5">
      <c r="C341" s="39"/>
      <c r="D341" s="110"/>
      <c r="E341" s="39"/>
      <c r="F341" s="39"/>
      <c r="H341" s="39"/>
      <c r="I341" s="110"/>
      <c r="J341" s="39"/>
      <c r="K341" s="39"/>
      <c r="L341" s="100"/>
      <c r="M341" s="102"/>
      <c r="N341" s="103"/>
      <c r="O341" s="40"/>
      <c r="P341" s="71"/>
      <c r="S341" s="39"/>
    </row>
    <row r="342" spans="3:19" s="72" customFormat="1" ht="13.5">
      <c r="C342" s="39"/>
      <c r="D342" s="110"/>
      <c r="E342" s="39"/>
      <c r="F342" s="39"/>
      <c r="H342" s="39"/>
      <c r="I342" s="110"/>
      <c r="J342" s="39"/>
      <c r="K342" s="39"/>
      <c r="L342" s="100"/>
      <c r="M342" s="102"/>
      <c r="N342" s="103"/>
      <c r="O342" s="40"/>
      <c r="P342" s="71"/>
      <c r="S342" s="39"/>
    </row>
    <row r="343" spans="3:19" s="72" customFormat="1" ht="13.5">
      <c r="C343" s="39"/>
      <c r="D343" s="110"/>
      <c r="E343" s="39"/>
      <c r="F343" s="39"/>
      <c r="H343" s="39"/>
      <c r="I343" s="110"/>
      <c r="J343" s="39"/>
      <c r="K343" s="39"/>
      <c r="L343" s="100"/>
      <c r="M343" s="102"/>
      <c r="N343" s="103"/>
      <c r="O343" s="40"/>
      <c r="P343" s="71"/>
      <c r="S343" s="39"/>
    </row>
    <row r="344" spans="3:19" s="72" customFormat="1" ht="13.5">
      <c r="C344" s="39"/>
      <c r="D344" s="110"/>
      <c r="E344" s="39"/>
      <c r="F344" s="39"/>
      <c r="H344" s="39"/>
      <c r="I344" s="110"/>
      <c r="J344" s="39"/>
      <c r="K344" s="39"/>
      <c r="L344" s="100"/>
      <c r="M344" s="102"/>
      <c r="N344" s="103"/>
      <c r="O344" s="40"/>
      <c r="P344" s="71"/>
      <c r="S344" s="39"/>
    </row>
    <row r="345" spans="3:19" s="72" customFormat="1" ht="13.5">
      <c r="C345" s="39"/>
      <c r="D345" s="110"/>
      <c r="E345" s="39"/>
      <c r="F345" s="39"/>
      <c r="H345" s="39"/>
      <c r="I345" s="110"/>
      <c r="J345" s="39"/>
      <c r="K345" s="39"/>
      <c r="L345" s="100"/>
      <c r="M345" s="102"/>
      <c r="N345" s="103"/>
      <c r="O345" s="40"/>
      <c r="P345" s="71"/>
      <c r="S345" s="39"/>
    </row>
    <row r="346" spans="3:19" s="72" customFormat="1" ht="13.5">
      <c r="C346" s="39"/>
      <c r="D346" s="110"/>
      <c r="E346" s="39"/>
      <c r="F346" s="39"/>
      <c r="H346" s="39"/>
      <c r="I346" s="110"/>
      <c r="J346" s="39"/>
      <c r="K346" s="39"/>
      <c r="L346" s="100"/>
      <c r="M346" s="102"/>
      <c r="N346" s="103"/>
      <c r="O346" s="40"/>
      <c r="P346" s="71"/>
      <c r="S346" s="39"/>
    </row>
    <row r="347" spans="3:19" s="72" customFormat="1" ht="13.5">
      <c r="C347" s="39"/>
      <c r="D347" s="110"/>
      <c r="E347" s="39"/>
      <c r="F347" s="39"/>
      <c r="H347" s="39"/>
      <c r="I347" s="110"/>
      <c r="J347" s="39"/>
      <c r="K347" s="39"/>
      <c r="L347" s="100"/>
      <c r="M347" s="102"/>
      <c r="N347" s="103"/>
      <c r="O347" s="40"/>
      <c r="P347" s="71"/>
      <c r="S347" s="39"/>
    </row>
    <row r="348" spans="3:19" s="72" customFormat="1" ht="13.5">
      <c r="C348" s="39"/>
      <c r="D348" s="110"/>
      <c r="E348" s="39"/>
      <c r="F348" s="39"/>
      <c r="H348" s="39"/>
      <c r="I348" s="110"/>
      <c r="J348" s="39"/>
      <c r="K348" s="39"/>
      <c r="L348" s="100"/>
      <c r="M348" s="102"/>
      <c r="N348" s="103"/>
      <c r="O348" s="40"/>
      <c r="P348" s="71"/>
      <c r="S348" s="39"/>
    </row>
    <row r="349" spans="3:19" s="72" customFormat="1" ht="13.5">
      <c r="C349" s="39"/>
      <c r="D349" s="110"/>
      <c r="E349" s="39"/>
      <c r="F349" s="39"/>
      <c r="H349" s="39"/>
      <c r="I349" s="110"/>
      <c r="J349" s="39"/>
      <c r="K349" s="39"/>
      <c r="L349" s="100"/>
      <c r="M349" s="102"/>
      <c r="N349" s="103"/>
      <c r="O349" s="40"/>
      <c r="P349" s="71"/>
      <c r="S349" s="39"/>
    </row>
    <row r="350" spans="3:19" s="72" customFormat="1" ht="13.5">
      <c r="C350" s="39"/>
      <c r="D350" s="110"/>
      <c r="E350" s="39"/>
      <c r="F350" s="39"/>
      <c r="H350" s="39"/>
      <c r="I350" s="110"/>
      <c r="J350" s="39"/>
      <c r="K350" s="39"/>
      <c r="L350" s="100"/>
      <c r="M350" s="102"/>
      <c r="N350" s="103"/>
      <c r="O350" s="40"/>
      <c r="P350" s="71"/>
      <c r="S350" s="39"/>
    </row>
    <row r="351" spans="3:19" s="72" customFormat="1" ht="13.5">
      <c r="C351" s="39"/>
      <c r="D351" s="110"/>
      <c r="E351" s="39"/>
      <c r="F351" s="39"/>
      <c r="H351" s="39"/>
      <c r="I351" s="110"/>
      <c r="J351" s="39"/>
      <c r="K351" s="39"/>
      <c r="L351" s="100"/>
      <c r="M351" s="102"/>
      <c r="N351" s="103"/>
      <c r="O351" s="40"/>
      <c r="P351" s="71"/>
      <c r="S351" s="39"/>
    </row>
    <row r="352" spans="3:19" s="72" customFormat="1" ht="13.5">
      <c r="C352" s="39"/>
      <c r="D352" s="110"/>
      <c r="E352" s="39"/>
      <c r="F352" s="39"/>
      <c r="H352" s="39"/>
      <c r="I352" s="110"/>
      <c r="J352" s="39"/>
      <c r="K352" s="39"/>
      <c r="L352" s="100"/>
      <c r="M352" s="102"/>
      <c r="N352" s="103"/>
      <c r="O352" s="40"/>
      <c r="P352" s="71"/>
      <c r="S352" s="39"/>
    </row>
    <row r="353" spans="3:19" s="72" customFormat="1" ht="13.5">
      <c r="C353" s="39"/>
      <c r="D353" s="110"/>
      <c r="E353" s="39"/>
      <c r="F353" s="39"/>
      <c r="H353" s="39"/>
      <c r="I353" s="110"/>
      <c r="J353" s="39"/>
      <c r="K353" s="39"/>
      <c r="L353" s="100"/>
      <c r="M353" s="102"/>
      <c r="N353" s="103"/>
      <c r="O353" s="40"/>
      <c r="P353" s="71"/>
      <c r="S353" s="39"/>
    </row>
    <row r="354" spans="3:19" s="72" customFormat="1" ht="13.5">
      <c r="C354" s="39"/>
      <c r="D354" s="110"/>
      <c r="E354" s="39"/>
      <c r="F354" s="39"/>
      <c r="H354" s="39"/>
      <c r="I354" s="110"/>
      <c r="J354" s="39"/>
      <c r="K354" s="39"/>
      <c r="L354" s="100"/>
      <c r="M354" s="102"/>
      <c r="N354" s="103"/>
      <c r="O354" s="40"/>
      <c r="P354" s="71"/>
      <c r="S354" s="39"/>
    </row>
    <row r="355" spans="3:19" s="72" customFormat="1" ht="13.5">
      <c r="C355" s="39"/>
      <c r="D355" s="110"/>
      <c r="E355" s="39"/>
      <c r="F355" s="39"/>
      <c r="H355" s="39"/>
      <c r="I355" s="110"/>
      <c r="J355" s="39"/>
      <c r="K355" s="39"/>
      <c r="L355" s="100"/>
      <c r="M355" s="102"/>
      <c r="N355" s="103"/>
      <c r="O355" s="40"/>
      <c r="P355" s="71"/>
      <c r="S355" s="39"/>
    </row>
    <row r="356" spans="3:19" s="72" customFormat="1" ht="13.5">
      <c r="C356" s="39"/>
      <c r="D356" s="110"/>
      <c r="E356" s="39"/>
      <c r="F356" s="39"/>
      <c r="H356" s="39"/>
      <c r="I356" s="110"/>
      <c r="J356" s="39"/>
      <c r="K356" s="39"/>
      <c r="L356" s="100"/>
      <c r="M356" s="102"/>
      <c r="N356" s="103"/>
      <c r="O356" s="40"/>
      <c r="P356" s="71"/>
      <c r="S356" s="39"/>
    </row>
    <row r="357" spans="3:19" s="72" customFormat="1" ht="13.5">
      <c r="C357" s="39"/>
      <c r="D357" s="110"/>
      <c r="E357" s="39"/>
      <c r="F357" s="39"/>
      <c r="H357" s="39"/>
      <c r="I357" s="110"/>
      <c r="J357" s="39"/>
      <c r="K357" s="39"/>
      <c r="L357" s="100"/>
      <c r="M357" s="102"/>
      <c r="N357" s="103"/>
      <c r="O357" s="40"/>
      <c r="P357" s="71"/>
      <c r="S357" s="39"/>
    </row>
    <row r="358" spans="3:19" s="72" customFormat="1" ht="13.5">
      <c r="C358" s="39"/>
      <c r="D358" s="110"/>
      <c r="E358" s="39"/>
      <c r="F358" s="39"/>
      <c r="H358" s="39"/>
      <c r="I358" s="110"/>
      <c r="J358" s="39"/>
      <c r="K358" s="39"/>
      <c r="L358" s="100"/>
      <c r="M358" s="102"/>
      <c r="N358" s="103"/>
      <c r="O358" s="40"/>
      <c r="P358" s="71"/>
      <c r="S358" s="39"/>
    </row>
    <row r="359" spans="3:19" s="72" customFormat="1" ht="13.5">
      <c r="C359" s="39"/>
      <c r="D359" s="110"/>
      <c r="E359" s="39"/>
      <c r="F359" s="39"/>
      <c r="H359" s="39"/>
      <c r="I359" s="110"/>
      <c r="J359" s="39"/>
      <c r="K359" s="39"/>
      <c r="L359" s="100"/>
      <c r="M359" s="102"/>
      <c r="N359" s="103"/>
      <c r="O359" s="40"/>
      <c r="P359" s="71"/>
      <c r="S359" s="39"/>
    </row>
    <row r="360" spans="3:19" s="72" customFormat="1" ht="13.5">
      <c r="C360" s="39"/>
      <c r="D360" s="110"/>
      <c r="E360" s="39"/>
      <c r="F360" s="39"/>
      <c r="H360" s="39"/>
      <c r="I360" s="110"/>
      <c r="J360" s="39"/>
      <c r="K360" s="39"/>
      <c r="L360" s="100"/>
      <c r="M360" s="102"/>
      <c r="N360" s="103"/>
      <c r="O360" s="40"/>
      <c r="P360" s="71"/>
      <c r="S360" s="39"/>
    </row>
    <row r="361" spans="3:19" s="72" customFormat="1" ht="13.5">
      <c r="C361" s="39"/>
      <c r="D361" s="110"/>
      <c r="E361" s="39"/>
      <c r="F361" s="39"/>
      <c r="H361" s="39"/>
      <c r="I361" s="110"/>
      <c r="J361" s="39"/>
      <c r="K361" s="39"/>
      <c r="L361" s="100"/>
      <c r="M361" s="102"/>
      <c r="N361" s="103"/>
      <c r="O361" s="40"/>
      <c r="P361" s="71"/>
      <c r="S361" s="39"/>
    </row>
    <row r="362" spans="3:19" s="72" customFormat="1" ht="13.5">
      <c r="C362" s="39"/>
      <c r="D362" s="110"/>
      <c r="E362" s="39"/>
      <c r="F362" s="39"/>
      <c r="H362" s="39"/>
      <c r="I362" s="110"/>
      <c r="J362" s="39"/>
      <c r="K362" s="39"/>
      <c r="L362" s="100"/>
      <c r="M362" s="102"/>
      <c r="N362" s="103"/>
      <c r="O362" s="40"/>
      <c r="P362" s="71"/>
      <c r="S362" s="39"/>
    </row>
    <row r="363" spans="3:19" s="72" customFormat="1" ht="13.5">
      <c r="C363" s="39"/>
      <c r="D363" s="110"/>
      <c r="E363" s="39"/>
      <c r="F363" s="39"/>
      <c r="H363" s="39"/>
      <c r="I363" s="110"/>
      <c r="J363" s="39"/>
      <c r="K363" s="39"/>
      <c r="L363" s="100"/>
      <c r="M363" s="102"/>
      <c r="N363" s="103"/>
      <c r="O363" s="40"/>
      <c r="P363" s="71"/>
      <c r="S363" s="39"/>
    </row>
    <row r="364" spans="3:19" s="72" customFormat="1" ht="13.5">
      <c r="C364" s="39"/>
      <c r="D364" s="110"/>
      <c r="E364" s="39"/>
      <c r="F364" s="39"/>
      <c r="H364" s="39"/>
      <c r="I364" s="110"/>
      <c r="J364" s="39"/>
      <c r="K364" s="39"/>
      <c r="L364" s="100"/>
      <c r="M364" s="102"/>
      <c r="N364" s="103"/>
      <c r="O364" s="40"/>
      <c r="P364" s="71"/>
      <c r="S364" s="39"/>
    </row>
    <row r="365" spans="3:19" s="72" customFormat="1" ht="13.5">
      <c r="C365" s="39"/>
      <c r="D365" s="110"/>
      <c r="E365" s="39"/>
      <c r="F365" s="39"/>
      <c r="H365" s="39"/>
      <c r="I365" s="110"/>
      <c r="J365" s="39"/>
      <c r="K365" s="39"/>
      <c r="L365" s="100"/>
      <c r="M365" s="102"/>
      <c r="N365" s="103"/>
      <c r="O365" s="40"/>
      <c r="P365" s="71"/>
      <c r="S365" s="39"/>
    </row>
    <row r="366" spans="3:19" s="72" customFormat="1" ht="13.5">
      <c r="C366" s="39"/>
      <c r="D366" s="110"/>
      <c r="E366" s="39"/>
      <c r="F366" s="39"/>
      <c r="H366" s="39"/>
      <c r="I366" s="110"/>
      <c r="J366" s="39"/>
      <c r="K366" s="39"/>
      <c r="L366" s="100"/>
      <c r="M366" s="102"/>
      <c r="N366" s="103"/>
      <c r="O366" s="40"/>
      <c r="P366" s="71"/>
      <c r="S366" s="39"/>
    </row>
    <row r="367" spans="3:19" s="72" customFormat="1" ht="13.5">
      <c r="C367" s="39"/>
      <c r="D367" s="110"/>
      <c r="E367" s="39"/>
      <c r="F367" s="39"/>
      <c r="H367" s="39"/>
      <c r="I367" s="110"/>
      <c r="J367" s="39"/>
      <c r="K367" s="39"/>
      <c r="L367" s="100"/>
      <c r="M367" s="102"/>
      <c r="N367" s="103"/>
      <c r="O367" s="40"/>
      <c r="P367" s="71"/>
      <c r="S367" s="39"/>
    </row>
    <row r="368" spans="3:19" s="72" customFormat="1" ht="13.5">
      <c r="C368" s="39"/>
      <c r="D368" s="110"/>
      <c r="E368" s="39"/>
      <c r="F368" s="39"/>
      <c r="H368" s="39"/>
      <c r="I368" s="110"/>
      <c r="J368" s="39"/>
      <c r="K368" s="39"/>
      <c r="L368" s="100"/>
      <c r="M368" s="102"/>
      <c r="N368" s="103"/>
      <c r="O368" s="40"/>
      <c r="P368" s="71"/>
      <c r="S368" s="39"/>
    </row>
    <row r="369" spans="3:19" s="72" customFormat="1" ht="13.5">
      <c r="C369" s="39"/>
      <c r="D369" s="110"/>
      <c r="E369" s="39"/>
      <c r="F369" s="39"/>
      <c r="H369" s="39"/>
      <c r="I369" s="110"/>
      <c r="J369" s="39"/>
      <c r="K369" s="39"/>
      <c r="L369" s="100"/>
      <c r="M369" s="102"/>
      <c r="N369" s="103"/>
      <c r="O369" s="40"/>
      <c r="P369" s="71"/>
      <c r="S369" s="39"/>
    </row>
    <row r="370" spans="3:19" s="72" customFormat="1" ht="13.5">
      <c r="C370" s="39"/>
      <c r="D370" s="110"/>
      <c r="E370" s="39"/>
      <c r="F370" s="39"/>
      <c r="H370" s="39"/>
      <c r="I370" s="110"/>
      <c r="J370" s="39"/>
      <c r="K370" s="39"/>
      <c r="L370" s="100"/>
      <c r="M370" s="102"/>
      <c r="N370" s="103"/>
      <c r="O370" s="40"/>
      <c r="P370" s="71"/>
      <c r="S370" s="39"/>
    </row>
    <row r="371" spans="3:19" s="72" customFormat="1" ht="13.5">
      <c r="C371" s="39"/>
      <c r="D371" s="110"/>
      <c r="E371" s="39"/>
      <c r="F371" s="39"/>
      <c r="H371" s="39"/>
      <c r="I371" s="110"/>
      <c r="J371" s="39"/>
      <c r="K371" s="39"/>
      <c r="L371" s="100"/>
      <c r="M371" s="102"/>
      <c r="N371" s="103"/>
      <c r="O371" s="40"/>
      <c r="P371" s="71"/>
      <c r="S371" s="39"/>
    </row>
    <row r="372" spans="3:19" s="72" customFormat="1" ht="13.5">
      <c r="C372" s="39"/>
      <c r="D372" s="110"/>
      <c r="E372" s="39"/>
      <c r="F372" s="39"/>
      <c r="H372" s="39"/>
      <c r="I372" s="110"/>
      <c r="J372" s="39"/>
      <c r="K372" s="39"/>
      <c r="L372" s="100"/>
      <c r="M372" s="102"/>
      <c r="N372" s="103"/>
      <c r="O372" s="40"/>
      <c r="P372" s="71"/>
      <c r="S372" s="39"/>
    </row>
    <row r="373" spans="3:19" s="72" customFormat="1" ht="13.5">
      <c r="C373" s="39"/>
      <c r="D373" s="110"/>
      <c r="E373" s="39"/>
      <c r="F373" s="39"/>
      <c r="H373" s="39"/>
      <c r="I373" s="110"/>
      <c r="J373" s="39"/>
      <c r="K373" s="39"/>
      <c r="L373" s="100"/>
      <c r="M373" s="102"/>
      <c r="N373" s="103"/>
      <c r="O373" s="40"/>
      <c r="P373" s="71"/>
      <c r="S373" s="39"/>
    </row>
    <row r="374" spans="3:19" s="72" customFormat="1" ht="13.5">
      <c r="C374" s="39"/>
      <c r="D374" s="110"/>
      <c r="E374" s="39"/>
      <c r="F374" s="39"/>
      <c r="H374" s="39"/>
      <c r="I374" s="110"/>
      <c r="J374" s="39"/>
      <c r="K374" s="39"/>
      <c r="L374" s="100"/>
      <c r="M374" s="102"/>
      <c r="N374" s="103"/>
      <c r="O374" s="40"/>
      <c r="P374" s="71"/>
      <c r="S374" s="39"/>
    </row>
    <row r="375" spans="3:19" s="72" customFormat="1" ht="13.5">
      <c r="C375" s="39"/>
      <c r="D375" s="110"/>
      <c r="E375" s="39"/>
      <c r="F375" s="39"/>
      <c r="H375" s="39"/>
      <c r="I375" s="110"/>
      <c r="J375" s="39"/>
      <c r="K375" s="39"/>
      <c r="L375" s="100"/>
      <c r="M375" s="102"/>
      <c r="N375" s="103"/>
      <c r="O375" s="40"/>
      <c r="P375" s="71"/>
      <c r="S375" s="39"/>
    </row>
    <row r="376" spans="3:19" s="72" customFormat="1" ht="13.5">
      <c r="C376" s="39"/>
      <c r="D376" s="110"/>
      <c r="E376" s="39"/>
      <c r="F376" s="39"/>
      <c r="H376" s="39"/>
      <c r="I376" s="110"/>
      <c r="J376" s="39"/>
      <c r="K376" s="39"/>
      <c r="L376" s="100"/>
      <c r="M376" s="102"/>
      <c r="N376" s="103"/>
      <c r="O376" s="40"/>
      <c r="P376" s="71"/>
      <c r="S376" s="39"/>
    </row>
    <row r="377" spans="3:19" s="72" customFormat="1" ht="13.5">
      <c r="C377" s="39"/>
      <c r="D377" s="110"/>
      <c r="E377" s="39"/>
      <c r="F377" s="39"/>
      <c r="H377" s="39"/>
      <c r="I377" s="110"/>
      <c r="J377" s="39"/>
      <c r="K377" s="39"/>
      <c r="L377" s="100"/>
      <c r="M377" s="102"/>
      <c r="N377" s="103"/>
      <c r="O377" s="40"/>
      <c r="P377" s="71"/>
      <c r="S377" s="39"/>
    </row>
    <row r="378" spans="3:19" s="72" customFormat="1" ht="13.5">
      <c r="C378" s="39"/>
      <c r="D378" s="110"/>
      <c r="E378" s="39"/>
      <c r="F378" s="39"/>
      <c r="H378" s="39"/>
      <c r="I378" s="110"/>
      <c r="J378" s="39"/>
      <c r="K378" s="39"/>
      <c r="L378" s="100"/>
      <c r="M378" s="102"/>
      <c r="N378" s="103"/>
      <c r="O378" s="40"/>
      <c r="P378" s="71"/>
      <c r="S378" s="39"/>
    </row>
    <row r="379" spans="3:19" s="72" customFormat="1" ht="13.5">
      <c r="C379" s="39"/>
      <c r="D379" s="110"/>
      <c r="E379" s="39"/>
      <c r="F379" s="39"/>
      <c r="H379" s="39"/>
      <c r="I379" s="110"/>
      <c r="J379" s="39"/>
      <c r="K379" s="39"/>
      <c r="L379" s="100"/>
      <c r="M379" s="102"/>
      <c r="N379" s="103"/>
      <c r="O379" s="40"/>
      <c r="P379" s="71"/>
      <c r="S379" s="39"/>
    </row>
    <row r="380" spans="3:19" s="72" customFormat="1" ht="13.5">
      <c r="C380" s="39"/>
      <c r="D380" s="110"/>
      <c r="E380" s="39"/>
      <c r="F380" s="39"/>
      <c r="H380" s="39"/>
      <c r="I380" s="110"/>
      <c r="J380" s="39"/>
      <c r="K380" s="39"/>
      <c r="L380" s="100"/>
      <c r="M380" s="102"/>
      <c r="N380" s="103"/>
      <c r="O380" s="40"/>
      <c r="P380" s="71"/>
      <c r="S380" s="39"/>
    </row>
    <row r="381" spans="3:19" s="72" customFormat="1" ht="13.5">
      <c r="C381" s="39"/>
      <c r="D381" s="110"/>
      <c r="E381" s="39"/>
      <c r="F381" s="39"/>
      <c r="H381" s="39"/>
      <c r="I381" s="110"/>
      <c r="J381" s="39"/>
      <c r="K381" s="39"/>
      <c r="L381" s="100"/>
      <c r="M381" s="102"/>
      <c r="N381" s="103"/>
      <c r="O381" s="40"/>
      <c r="P381" s="71"/>
      <c r="S381" s="39"/>
    </row>
    <row r="382" spans="3:19" s="72" customFormat="1" ht="13.5">
      <c r="C382" s="39"/>
      <c r="D382" s="110"/>
      <c r="E382" s="39"/>
      <c r="F382" s="39"/>
      <c r="H382" s="39"/>
      <c r="I382" s="110"/>
      <c r="J382" s="39"/>
      <c r="K382" s="39"/>
      <c r="L382" s="100"/>
      <c r="M382" s="102"/>
      <c r="N382" s="103"/>
      <c r="O382" s="40"/>
      <c r="P382" s="71"/>
      <c r="S382" s="39"/>
    </row>
    <row r="383" spans="3:19" s="72" customFormat="1" ht="13.5">
      <c r="C383" s="39"/>
      <c r="D383" s="110"/>
      <c r="E383" s="39"/>
      <c r="F383" s="39"/>
      <c r="H383" s="39"/>
      <c r="I383" s="110"/>
      <c r="J383" s="39"/>
      <c r="K383" s="39"/>
      <c r="L383" s="100"/>
      <c r="M383" s="102"/>
      <c r="N383" s="103"/>
      <c r="O383" s="40"/>
      <c r="P383" s="71"/>
      <c r="S383" s="39"/>
    </row>
    <row r="384" spans="3:19" s="72" customFormat="1" ht="13.5">
      <c r="C384" s="39"/>
      <c r="D384" s="110"/>
      <c r="E384" s="39"/>
      <c r="F384" s="39"/>
      <c r="H384" s="39"/>
      <c r="I384" s="110"/>
      <c r="J384" s="39"/>
      <c r="K384" s="39"/>
      <c r="L384" s="100"/>
      <c r="M384" s="102"/>
      <c r="N384" s="103"/>
      <c r="O384" s="40"/>
      <c r="P384" s="71"/>
      <c r="S384" s="39"/>
    </row>
    <row r="385" spans="3:19" s="72" customFormat="1" ht="13.5">
      <c r="C385" s="39"/>
      <c r="D385" s="110"/>
      <c r="E385" s="39"/>
      <c r="F385" s="39"/>
      <c r="H385" s="39"/>
      <c r="I385" s="110"/>
      <c r="J385" s="39"/>
      <c r="K385" s="39"/>
      <c r="L385" s="100"/>
      <c r="M385" s="102"/>
      <c r="N385" s="103"/>
      <c r="O385" s="40"/>
      <c r="P385" s="71"/>
      <c r="S385" s="39"/>
    </row>
    <row r="386" spans="3:19" s="72" customFormat="1" ht="13.5">
      <c r="C386" s="39"/>
      <c r="D386" s="110"/>
      <c r="E386" s="39"/>
      <c r="F386" s="39"/>
      <c r="H386" s="39"/>
      <c r="I386" s="110"/>
      <c r="J386" s="39"/>
      <c r="K386" s="39"/>
      <c r="L386" s="100"/>
      <c r="M386" s="102"/>
      <c r="N386" s="103"/>
      <c r="O386" s="40"/>
      <c r="P386" s="71"/>
      <c r="S386" s="39"/>
    </row>
    <row r="387" spans="3:19" s="72" customFormat="1" ht="13.5">
      <c r="C387" s="39"/>
      <c r="D387" s="110"/>
      <c r="E387" s="39"/>
      <c r="F387" s="39"/>
      <c r="H387" s="39"/>
      <c r="I387" s="110"/>
      <c r="J387" s="39"/>
      <c r="K387" s="39"/>
      <c r="L387" s="100"/>
      <c r="M387" s="102"/>
      <c r="N387" s="103"/>
      <c r="O387" s="40"/>
      <c r="P387" s="71"/>
      <c r="S387" s="39"/>
    </row>
    <row r="388" spans="3:19" s="72" customFormat="1" ht="13.5">
      <c r="C388" s="39"/>
      <c r="D388" s="110"/>
      <c r="E388" s="39"/>
      <c r="F388" s="39"/>
      <c r="H388" s="39"/>
      <c r="I388" s="110"/>
      <c r="J388" s="39"/>
      <c r="K388" s="39"/>
      <c r="L388" s="100"/>
      <c r="M388" s="102"/>
      <c r="N388" s="103"/>
      <c r="O388" s="40"/>
      <c r="P388" s="71"/>
      <c r="S388" s="39"/>
    </row>
    <row r="389" spans="3:19" s="72" customFormat="1" ht="13.5">
      <c r="C389" s="39"/>
      <c r="D389" s="110"/>
      <c r="E389" s="39"/>
      <c r="F389" s="39"/>
      <c r="H389" s="39"/>
      <c r="I389" s="110"/>
      <c r="J389" s="39"/>
      <c r="K389" s="39"/>
      <c r="L389" s="100"/>
      <c r="M389" s="102"/>
      <c r="N389" s="103"/>
      <c r="O389" s="40"/>
      <c r="P389" s="71"/>
      <c r="S389" s="39"/>
    </row>
    <row r="390" spans="3:19" s="72" customFormat="1" ht="13.5">
      <c r="C390" s="39"/>
      <c r="D390" s="110"/>
      <c r="E390" s="39"/>
      <c r="F390" s="39"/>
      <c r="H390" s="39"/>
      <c r="I390" s="110"/>
      <c r="J390" s="39"/>
      <c r="K390" s="39"/>
      <c r="L390" s="100"/>
      <c r="M390" s="102"/>
      <c r="N390" s="103"/>
      <c r="O390" s="40"/>
      <c r="P390" s="71"/>
      <c r="S390" s="39"/>
    </row>
    <row r="391" spans="3:19" s="72" customFormat="1" ht="13.5">
      <c r="C391" s="39"/>
      <c r="D391" s="110"/>
      <c r="E391" s="39"/>
      <c r="F391" s="39"/>
      <c r="H391" s="39"/>
      <c r="I391" s="110"/>
      <c r="J391" s="39"/>
      <c r="K391" s="39"/>
      <c r="L391" s="100"/>
      <c r="M391" s="102"/>
      <c r="N391" s="103"/>
      <c r="O391" s="40"/>
      <c r="P391" s="71"/>
      <c r="S391" s="39"/>
    </row>
    <row r="392" spans="3:19" s="72" customFormat="1" ht="13.5">
      <c r="C392" s="39"/>
      <c r="D392" s="110"/>
      <c r="E392" s="39"/>
      <c r="F392" s="39"/>
      <c r="H392" s="39"/>
      <c r="I392" s="110"/>
      <c r="J392" s="39"/>
      <c r="K392" s="39"/>
      <c r="L392" s="100"/>
      <c r="M392" s="102"/>
      <c r="N392" s="103"/>
      <c r="O392" s="40"/>
      <c r="P392" s="71"/>
      <c r="S392" s="39"/>
    </row>
    <row r="393" spans="3:19" s="72" customFormat="1" ht="13.5">
      <c r="C393" s="39"/>
      <c r="D393" s="110"/>
      <c r="E393" s="39"/>
      <c r="F393" s="39"/>
      <c r="H393" s="39"/>
      <c r="I393" s="110"/>
      <c r="J393" s="39"/>
      <c r="K393" s="39"/>
      <c r="L393" s="100"/>
      <c r="M393" s="102"/>
      <c r="N393" s="103"/>
      <c r="O393" s="40"/>
      <c r="P393" s="71"/>
      <c r="S393" s="39"/>
    </row>
    <row r="394" spans="3:19" s="72" customFormat="1" ht="13.5">
      <c r="C394" s="39"/>
      <c r="D394" s="110"/>
      <c r="E394" s="39"/>
      <c r="F394" s="39"/>
      <c r="H394" s="39"/>
      <c r="I394" s="110"/>
      <c r="J394" s="39"/>
      <c r="K394" s="39"/>
      <c r="L394" s="100"/>
      <c r="M394" s="102"/>
      <c r="N394" s="103"/>
      <c r="O394" s="40"/>
      <c r="P394" s="71"/>
      <c r="S394" s="39"/>
    </row>
    <row r="395" spans="3:19" s="72" customFormat="1" ht="13.5">
      <c r="C395" s="39"/>
      <c r="D395" s="110"/>
      <c r="E395" s="39"/>
      <c r="F395" s="39"/>
      <c r="H395" s="39"/>
      <c r="I395" s="110"/>
      <c r="J395" s="39"/>
      <c r="K395" s="39"/>
      <c r="L395" s="100"/>
      <c r="M395" s="102"/>
      <c r="N395" s="103"/>
      <c r="O395" s="40"/>
      <c r="P395" s="71"/>
      <c r="S395" s="39"/>
    </row>
    <row r="396" spans="3:19" s="72" customFormat="1" ht="13.5">
      <c r="C396" s="39"/>
      <c r="D396" s="110"/>
      <c r="E396" s="39"/>
      <c r="F396" s="39"/>
      <c r="H396" s="39"/>
      <c r="I396" s="110"/>
      <c r="J396" s="39"/>
      <c r="K396" s="39"/>
      <c r="L396" s="100"/>
      <c r="M396" s="102"/>
      <c r="N396" s="103"/>
      <c r="O396" s="40"/>
      <c r="P396" s="71"/>
      <c r="S396" s="39"/>
    </row>
    <row r="397" spans="3:19" s="72" customFormat="1" ht="13.5">
      <c r="C397" s="39"/>
      <c r="D397" s="110"/>
      <c r="E397" s="39"/>
      <c r="F397" s="39"/>
      <c r="H397" s="39"/>
      <c r="I397" s="110"/>
      <c r="J397" s="39"/>
      <c r="K397" s="39"/>
      <c r="L397" s="100"/>
      <c r="M397" s="102"/>
      <c r="N397" s="103"/>
      <c r="O397" s="40"/>
      <c r="P397" s="71"/>
      <c r="S397" s="39"/>
    </row>
    <row r="398" spans="3:19" s="72" customFormat="1" ht="13.5">
      <c r="C398" s="39"/>
      <c r="D398" s="110"/>
      <c r="E398" s="39"/>
      <c r="F398" s="39"/>
      <c r="H398" s="39"/>
      <c r="I398" s="110"/>
      <c r="J398" s="39"/>
      <c r="K398" s="39"/>
      <c r="L398" s="100"/>
      <c r="M398" s="102"/>
      <c r="N398" s="103"/>
      <c r="O398" s="40"/>
      <c r="P398" s="71"/>
      <c r="S398" s="39"/>
    </row>
    <row r="399" spans="3:19" s="72" customFormat="1" ht="13.5">
      <c r="C399" s="39"/>
      <c r="D399" s="110"/>
      <c r="E399" s="39"/>
      <c r="F399" s="39"/>
      <c r="H399" s="39"/>
      <c r="I399" s="110"/>
      <c r="J399" s="39"/>
      <c r="K399" s="39"/>
      <c r="L399" s="100"/>
      <c r="M399" s="102"/>
      <c r="N399" s="103"/>
      <c r="O399" s="40"/>
      <c r="P399" s="71"/>
      <c r="S399" s="39"/>
    </row>
    <row r="400" spans="3:19" s="72" customFormat="1" ht="13.5">
      <c r="C400" s="39"/>
      <c r="D400" s="110"/>
      <c r="E400" s="39"/>
      <c r="F400" s="39"/>
      <c r="H400" s="39"/>
      <c r="I400" s="110"/>
      <c r="J400" s="39"/>
      <c r="K400" s="39"/>
      <c r="L400" s="100"/>
      <c r="M400" s="102"/>
      <c r="N400" s="103"/>
      <c r="O400" s="40"/>
      <c r="P400" s="71"/>
      <c r="S400" s="39"/>
    </row>
    <row r="401" spans="3:19" s="72" customFormat="1" ht="13.5">
      <c r="C401" s="39"/>
      <c r="D401" s="110"/>
      <c r="E401" s="39"/>
      <c r="F401" s="39"/>
      <c r="H401" s="39"/>
      <c r="I401" s="110"/>
      <c r="J401" s="39"/>
      <c r="K401" s="39"/>
      <c r="L401" s="100"/>
      <c r="M401" s="102"/>
      <c r="N401" s="103"/>
      <c r="O401" s="40"/>
      <c r="P401" s="71"/>
      <c r="S401" s="39"/>
    </row>
    <row r="402" spans="3:19" s="72" customFormat="1" ht="13.5">
      <c r="C402" s="39"/>
      <c r="D402" s="110"/>
      <c r="E402" s="39"/>
      <c r="F402" s="39"/>
      <c r="H402" s="39"/>
      <c r="I402" s="110"/>
      <c r="J402" s="39"/>
      <c r="K402" s="39"/>
      <c r="L402" s="100"/>
      <c r="M402" s="102"/>
      <c r="N402" s="103"/>
      <c r="O402" s="40"/>
      <c r="P402" s="71"/>
      <c r="S402" s="39"/>
    </row>
    <row r="403" spans="3:19" s="72" customFormat="1" ht="13.5">
      <c r="C403" s="39"/>
      <c r="D403" s="110"/>
      <c r="E403" s="39"/>
      <c r="F403" s="39"/>
      <c r="H403" s="39"/>
      <c r="I403" s="110"/>
      <c r="J403" s="39"/>
      <c r="K403" s="39"/>
      <c r="L403" s="100"/>
      <c r="M403" s="102"/>
      <c r="N403" s="103"/>
      <c r="O403" s="40"/>
      <c r="P403" s="71"/>
      <c r="S403" s="39"/>
    </row>
    <row r="404" spans="3:19" s="72" customFormat="1" ht="13.5">
      <c r="C404" s="39"/>
      <c r="D404" s="110"/>
      <c r="E404" s="39"/>
      <c r="F404" s="39"/>
      <c r="H404" s="39"/>
      <c r="I404" s="110"/>
      <c r="J404" s="39"/>
      <c r="K404" s="39"/>
      <c r="L404" s="100"/>
      <c r="M404" s="102"/>
      <c r="N404" s="103"/>
      <c r="O404" s="40"/>
      <c r="P404" s="71"/>
      <c r="S404" s="39"/>
    </row>
    <row r="405" spans="3:19" s="72" customFormat="1" ht="13.5">
      <c r="C405" s="39"/>
      <c r="D405" s="110"/>
      <c r="E405" s="39"/>
      <c r="F405" s="39"/>
      <c r="H405" s="39"/>
      <c r="I405" s="110"/>
      <c r="J405" s="39"/>
      <c r="K405" s="39"/>
      <c r="L405" s="100"/>
      <c r="M405" s="102"/>
      <c r="N405" s="103"/>
      <c r="O405" s="40"/>
      <c r="P405" s="71"/>
      <c r="S405" s="39"/>
    </row>
    <row r="406" spans="3:19" s="72" customFormat="1" ht="13.5">
      <c r="C406" s="39"/>
      <c r="D406" s="110"/>
      <c r="E406" s="39"/>
      <c r="F406" s="39"/>
      <c r="H406" s="39"/>
      <c r="I406" s="110"/>
      <c r="J406" s="39"/>
      <c r="K406" s="39"/>
      <c r="L406" s="100"/>
      <c r="M406" s="102"/>
      <c r="N406" s="103"/>
      <c r="O406" s="40"/>
      <c r="P406" s="71"/>
      <c r="S406" s="39"/>
    </row>
    <row r="407" spans="3:19" s="72" customFormat="1" ht="13.5">
      <c r="C407" s="39"/>
      <c r="D407" s="110"/>
      <c r="E407" s="39"/>
      <c r="F407" s="39"/>
      <c r="H407" s="39"/>
      <c r="I407" s="110"/>
      <c r="J407" s="39"/>
      <c r="K407" s="39"/>
      <c r="L407" s="100"/>
      <c r="M407" s="102"/>
      <c r="N407" s="103"/>
      <c r="O407" s="40"/>
      <c r="P407" s="71"/>
      <c r="S407" s="39"/>
    </row>
    <row r="408" spans="3:19" s="72" customFormat="1" ht="13.5">
      <c r="C408" s="39"/>
      <c r="D408" s="110"/>
      <c r="E408" s="39"/>
      <c r="F408" s="39"/>
      <c r="H408" s="39"/>
      <c r="I408" s="110"/>
      <c r="J408" s="39"/>
      <c r="K408" s="39"/>
      <c r="L408" s="100"/>
      <c r="M408" s="102"/>
      <c r="N408" s="103"/>
      <c r="O408" s="40"/>
      <c r="P408" s="71"/>
      <c r="S408" s="39"/>
    </row>
    <row r="409" spans="3:19" s="72" customFormat="1" ht="13.5">
      <c r="C409" s="39"/>
      <c r="D409" s="110"/>
      <c r="E409" s="39"/>
      <c r="F409" s="39"/>
      <c r="H409" s="39"/>
      <c r="I409" s="110"/>
      <c r="J409" s="39"/>
      <c r="K409" s="39"/>
      <c r="L409" s="100"/>
      <c r="M409" s="102"/>
      <c r="N409" s="103"/>
      <c r="O409" s="40"/>
      <c r="P409" s="71"/>
      <c r="S409" s="39"/>
    </row>
    <row r="410" spans="3:19" s="72" customFormat="1" ht="13.5">
      <c r="C410" s="39"/>
      <c r="D410" s="110"/>
      <c r="E410" s="39"/>
      <c r="F410" s="39"/>
      <c r="H410" s="39"/>
      <c r="I410" s="110"/>
      <c r="J410" s="39"/>
      <c r="K410" s="39"/>
      <c r="L410" s="100"/>
      <c r="M410" s="102"/>
      <c r="N410" s="103"/>
      <c r="O410" s="40"/>
      <c r="P410" s="71"/>
      <c r="S410" s="39"/>
    </row>
    <row r="411" spans="3:19" s="72" customFormat="1" ht="13.5">
      <c r="C411" s="39"/>
      <c r="D411" s="110"/>
      <c r="E411" s="39"/>
      <c r="F411" s="39"/>
      <c r="H411" s="39"/>
      <c r="I411" s="110"/>
      <c r="J411" s="39"/>
      <c r="K411" s="39"/>
      <c r="L411" s="100"/>
      <c r="M411" s="102"/>
      <c r="N411" s="103"/>
      <c r="O411" s="40"/>
      <c r="P411" s="71"/>
      <c r="S411" s="39"/>
    </row>
    <row r="412" spans="3:19" s="72" customFormat="1" ht="13.5">
      <c r="C412" s="39"/>
      <c r="D412" s="110"/>
      <c r="E412" s="39"/>
      <c r="F412" s="39"/>
      <c r="H412" s="39"/>
      <c r="I412" s="110"/>
      <c r="J412" s="39"/>
      <c r="K412" s="39"/>
      <c r="L412" s="100"/>
      <c r="M412" s="102"/>
      <c r="N412" s="103"/>
      <c r="O412" s="40"/>
      <c r="P412" s="71"/>
      <c r="S412" s="39"/>
    </row>
    <row r="413" spans="3:19" s="72" customFormat="1" ht="13.5">
      <c r="C413" s="39"/>
      <c r="D413" s="110"/>
      <c r="E413" s="39"/>
      <c r="F413" s="39"/>
      <c r="H413" s="39"/>
      <c r="I413" s="110"/>
      <c r="J413" s="39"/>
      <c r="K413" s="39"/>
      <c r="L413" s="100"/>
      <c r="M413" s="102"/>
      <c r="N413" s="103"/>
      <c r="O413" s="40"/>
      <c r="P413" s="71"/>
      <c r="S413" s="39"/>
    </row>
    <row r="414" spans="3:19" s="72" customFormat="1" ht="13.5">
      <c r="C414" s="39"/>
      <c r="D414" s="110"/>
      <c r="E414" s="39"/>
      <c r="F414" s="39"/>
      <c r="H414" s="39"/>
      <c r="I414" s="110"/>
      <c r="J414" s="39"/>
      <c r="K414" s="39"/>
      <c r="L414" s="100"/>
      <c r="M414" s="102"/>
      <c r="N414" s="103"/>
      <c r="O414" s="40"/>
      <c r="P414" s="71"/>
      <c r="S414" s="39"/>
    </row>
    <row r="415" spans="3:19" s="72" customFormat="1" ht="13.5">
      <c r="C415" s="39"/>
      <c r="D415" s="110"/>
      <c r="E415" s="39"/>
      <c r="F415" s="39"/>
      <c r="H415" s="39"/>
      <c r="I415" s="110"/>
      <c r="J415" s="39"/>
      <c r="K415" s="39"/>
      <c r="L415" s="100"/>
      <c r="M415" s="102"/>
      <c r="N415" s="103"/>
      <c r="O415" s="40"/>
      <c r="P415" s="71"/>
      <c r="S415" s="39"/>
    </row>
    <row r="416" spans="3:19" s="72" customFormat="1" ht="13.5">
      <c r="C416" s="39"/>
      <c r="D416" s="110"/>
      <c r="E416" s="39"/>
      <c r="F416" s="39"/>
      <c r="H416" s="39"/>
      <c r="I416" s="110"/>
      <c r="J416" s="39"/>
      <c r="K416" s="39"/>
      <c r="L416" s="100"/>
      <c r="M416" s="102"/>
      <c r="N416" s="103"/>
      <c r="O416" s="40"/>
      <c r="P416" s="71"/>
      <c r="S416" s="39"/>
    </row>
    <row r="417" spans="3:19" s="72" customFormat="1" ht="13.5">
      <c r="C417" s="39"/>
      <c r="D417" s="110"/>
      <c r="E417" s="39"/>
      <c r="F417" s="39"/>
      <c r="H417" s="39"/>
      <c r="I417" s="110"/>
      <c r="J417" s="39"/>
      <c r="K417" s="39"/>
      <c r="L417" s="100"/>
      <c r="M417" s="102"/>
      <c r="N417" s="103"/>
      <c r="O417" s="40"/>
      <c r="P417" s="71"/>
      <c r="S417" s="39"/>
    </row>
    <row r="418" spans="3:19" s="72" customFormat="1" ht="13.5">
      <c r="C418" s="39"/>
      <c r="D418" s="110"/>
      <c r="E418" s="39"/>
      <c r="F418" s="39"/>
      <c r="H418" s="39"/>
      <c r="I418" s="110"/>
      <c r="J418" s="39"/>
      <c r="K418" s="39"/>
      <c r="L418" s="100"/>
      <c r="M418" s="102"/>
      <c r="N418" s="103"/>
      <c r="O418" s="40"/>
      <c r="P418" s="71"/>
      <c r="S418" s="39"/>
    </row>
    <row r="419" spans="3:19" s="72" customFormat="1" ht="13.5">
      <c r="C419" s="39"/>
      <c r="D419" s="110"/>
      <c r="E419" s="39"/>
      <c r="F419" s="39"/>
      <c r="H419" s="39"/>
      <c r="I419" s="110"/>
      <c r="J419" s="39"/>
      <c r="K419" s="39"/>
      <c r="L419" s="100"/>
      <c r="M419" s="102"/>
      <c r="N419" s="103"/>
      <c r="O419" s="40"/>
      <c r="P419" s="71"/>
      <c r="S419" s="39"/>
    </row>
    <row r="420" spans="3:19" s="72" customFormat="1" ht="13.5">
      <c r="C420" s="39"/>
      <c r="D420" s="110"/>
      <c r="E420" s="39"/>
      <c r="F420" s="39"/>
      <c r="H420" s="39"/>
      <c r="I420" s="110"/>
      <c r="J420" s="39"/>
      <c r="K420" s="39"/>
      <c r="L420" s="100"/>
      <c r="M420" s="102"/>
      <c r="N420" s="103"/>
      <c r="O420" s="40"/>
      <c r="P420" s="71"/>
      <c r="S420" s="39"/>
    </row>
    <row r="421" spans="3:19" s="72" customFormat="1" ht="13.5">
      <c r="C421" s="39"/>
      <c r="D421" s="110"/>
      <c r="E421" s="39"/>
      <c r="F421" s="39"/>
      <c r="H421" s="39"/>
      <c r="I421" s="110"/>
      <c r="J421" s="39"/>
      <c r="K421" s="39"/>
      <c r="L421" s="100"/>
      <c r="M421" s="102"/>
      <c r="N421" s="103"/>
      <c r="O421" s="40"/>
      <c r="P421" s="71"/>
      <c r="S421" s="39"/>
    </row>
    <row r="422" spans="3:19" s="72" customFormat="1" ht="13.5">
      <c r="C422" s="39"/>
      <c r="D422" s="110"/>
      <c r="E422" s="39"/>
      <c r="F422" s="39"/>
      <c r="H422" s="39"/>
      <c r="I422" s="110"/>
      <c r="J422" s="39"/>
      <c r="K422" s="39"/>
      <c r="L422" s="100"/>
      <c r="M422" s="102"/>
      <c r="N422" s="103"/>
      <c r="O422" s="40"/>
      <c r="P422" s="71"/>
      <c r="S422" s="39"/>
    </row>
    <row r="423" spans="3:19" s="72" customFormat="1" ht="13.5">
      <c r="C423" s="39"/>
      <c r="D423" s="110"/>
      <c r="E423" s="39"/>
      <c r="F423" s="39"/>
      <c r="H423" s="39"/>
      <c r="I423" s="110"/>
      <c r="J423" s="39"/>
      <c r="K423" s="39"/>
      <c r="L423" s="100"/>
      <c r="M423" s="102"/>
      <c r="N423" s="103"/>
      <c r="O423" s="40"/>
      <c r="P423" s="71"/>
      <c r="S423" s="39"/>
    </row>
    <row r="424" spans="3:19" s="72" customFormat="1" ht="13.5">
      <c r="C424" s="39"/>
      <c r="D424" s="110"/>
      <c r="E424" s="39"/>
      <c r="F424" s="39"/>
      <c r="H424" s="39"/>
      <c r="I424" s="110"/>
      <c r="J424" s="39"/>
      <c r="K424" s="39"/>
      <c r="L424" s="100"/>
      <c r="M424" s="102"/>
      <c r="N424" s="103"/>
      <c r="O424" s="40"/>
      <c r="P424" s="71"/>
      <c r="S424" s="39"/>
    </row>
    <row r="425" spans="3:19" s="72" customFormat="1" ht="13.5">
      <c r="C425" s="39"/>
      <c r="D425" s="110"/>
      <c r="E425" s="39"/>
      <c r="F425" s="39"/>
      <c r="H425" s="39"/>
      <c r="I425" s="110"/>
      <c r="J425" s="39"/>
      <c r="K425" s="39"/>
      <c r="L425" s="100"/>
      <c r="M425" s="102"/>
      <c r="N425" s="103"/>
      <c r="O425" s="40"/>
      <c r="P425" s="71"/>
      <c r="S425" s="39"/>
    </row>
    <row r="426" spans="3:19" s="72" customFormat="1" ht="13.5">
      <c r="C426" s="39"/>
      <c r="D426" s="110"/>
      <c r="E426" s="39"/>
      <c r="F426" s="39"/>
      <c r="H426" s="39"/>
      <c r="I426" s="110"/>
      <c r="J426" s="39"/>
      <c r="K426" s="39"/>
      <c r="L426" s="100"/>
      <c r="M426" s="102"/>
      <c r="N426" s="103"/>
      <c r="O426" s="40"/>
      <c r="P426" s="71"/>
      <c r="S426" s="39"/>
    </row>
    <row r="427" spans="3:19" s="72" customFormat="1" ht="13.5">
      <c r="C427" s="39"/>
      <c r="D427" s="110"/>
      <c r="E427" s="39"/>
      <c r="F427" s="39"/>
      <c r="H427" s="39"/>
      <c r="I427" s="110"/>
      <c r="J427" s="39"/>
      <c r="K427" s="39"/>
      <c r="L427" s="100"/>
      <c r="M427" s="102"/>
      <c r="N427" s="103"/>
      <c r="O427" s="40"/>
      <c r="P427" s="71"/>
      <c r="S427" s="39"/>
    </row>
    <row r="428" spans="3:19" s="72" customFormat="1" ht="13.5">
      <c r="C428" s="39"/>
      <c r="D428" s="110"/>
      <c r="E428" s="39"/>
      <c r="F428" s="39"/>
      <c r="H428" s="39"/>
      <c r="I428" s="110"/>
      <c r="J428" s="39"/>
      <c r="K428" s="39"/>
      <c r="L428" s="100"/>
      <c r="M428" s="102"/>
      <c r="N428" s="103"/>
      <c r="O428" s="40"/>
      <c r="P428" s="71"/>
      <c r="S428" s="39"/>
    </row>
  </sheetData>
  <sheetProtection selectLockedCells="1"/>
  <mergeCells count="6">
    <mergeCell ref="L2:L28"/>
    <mergeCell ref="L30:L56"/>
    <mergeCell ref="L58:L84"/>
    <mergeCell ref="L86:L112"/>
    <mergeCell ref="L142:L168"/>
    <mergeCell ref="L170:L196"/>
  </mergeCells>
  <conditionalFormatting sqref="D10:D12 I10:I12 D17:D19 I17:I19 D24:D26 I24:I26 D3:D5 I3:I5">
    <cfRule type="cellIs" priority="221" dxfId="8" operator="equal" stopIfTrue="1">
      <formula>0</formula>
    </cfRule>
  </conditionalFormatting>
  <conditionalFormatting sqref="H3:H5 C3:C5 H10:H12 C10:C12 H17:H19 C17:C19 H24:H26 C24:C26 C52:C54 C66:C68 C101:C103 H115:H117 H157:H159 H178:H180">
    <cfRule type="cellIs" priority="222" dxfId="8" operator="equal" stopIfTrue="1">
      <formula>0</formula>
    </cfRule>
    <cfRule type="cellIs" priority="223" dxfId="186" operator="between" stopIfTrue="1">
      <formula>200</formula>
      <formula>249</formula>
    </cfRule>
    <cfRule type="cellIs" priority="224" dxfId="187" operator="between" stopIfTrue="1">
      <formula>250</formula>
      <formula>300</formula>
    </cfRule>
  </conditionalFormatting>
  <conditionalFormatting sqref="C45:C47">
    <cfRule type="cellIs" priority="218" dxfId="8" operator="equal" stopIfTrue="1">
      <formula>0</formula>
    </cfRule>
    <cfRule type="cellIs" priority="219" dxfId="186" operator="between" stopIfTrue="1">
      <formula>200</formula>
      <formula>249</formula>
    </cfRule>
    <cfRule type="cellIs" priority="220" dxfId="187" operator="between" stopIfTrue="1">
      <formula>250</formula>
      <formula>300</formula>
    </cfRule>
  </conditionalFormatting>
  <conditionalFormatting sqref="C80:C82">
    <cfRule type="cellIs" priority="214" dxfId="8" operator="equal" stopIfTrue="1">
      <formula>0</formula>
    </cfRule>
    <cfRule type="cellIs" priority="215" dxfId="186" operator="between" stopIfTrue="1">
      <formula>200</formula>
      <formula>249</formula>
    </cfRule>
    <cfRule type="cellIs" priority="216" dxfId="187" operator="between" stopIfTrue="1">
      <formula>250</formula>
      <formula>300</formula>
    </cfRule>
  </conditionalFormatting>
  <conditionalFormatting sqref="H94:H96">
    <cfRule type="cellIs" priority="210" dxfId="8" operator="equal" stopIfTrue="1">
      <formula>0</formula>
    </cfRule>
    <cfRule type="cellIs" priority="211" dxfId="186" operator="between" stopIfTrue="1">
      <formula>200</formula>
      <formula>249</formula>
    </cfRule>
    <cfRule type="cellIs" priority="212" dxfId="187" operator="between" stopIfTrue="1">
      <formula>250</formula>
      <formula>300</formula>
    </cfRule>
  </conditionalFormatting>
  <conditionalFormatting sqref="H136:H138">
    <cfRule type="cellIs" priority="206" dxfId="8" operator="equal" stopIfTrue="1">
      <formula>0</formula>
    </cfRule>
    <cfRule type="cellIs" priority="207" dxfId="186" operator="between" stopIfTrue="1">
      <formula>200</formula>
      <formula>249</formula>
    </cfRule>
    <cfRule type="cellIs" priority="208" dxfId="187" operator="between" stopIfTrue="1">
      <formula>250</formula>
      <formula>300</formula>
    </cfRule>
  </conditionalFormatting>
  <conditionalFormatting sqref="C143:C145">
    <cfRule type="cellIs" priority="202" dxfId="8" operator="equal" stopIfTrue="1">
      <formula>0</formula>
    </cfRule>
    <cfRule type="cellIs" priority="203" dxfId="186" operator="between" stopIfTrue="1">
      <formula>200</formula>
      <formula>249</formula>
    </cfRule>
    <cfRule type="cellIs" priority="204" dxfId="187" operator="between" stopIfTrue="1">
      <formula>250</formula>
      <formula>300</formula>
    </cfRule>
  </conditionalFormatting>
  <conditionalFormatting sqref="H185:H187">
    <cfRule type="cellIs" priority="198" dxfId="8" operator="equal" stopIfTrue="1">
      <formula>0</formula>
    </cfRule>
    <cfRule type="cellIs" priority="199" dxfId="186" operator="between" stopIfTrue="1">
      <formula>200</formula>
      <formula>249</formula>
    </cfRule>
    <cfRule type="cellIs" priority="200" dxfId="187" operator="between" stopIfTrue="1">
      <formula>250</formula>
      <formula>300</formula>
    </cfRule>
  </conditionalFormatting>
  <conditionalFormatting sqref="H52:H54">
    <cfRule type="cellIs" priority="194" dxfId="8" operator="equal" stopIfTrue="1">
      <formula>0</formula>
    </cfRule>
    <cfRule type="cellIs" priority="195" dxfId="186" operator="between" stopIfTrue="1">
      <formula>200</formula>
      <formula>249</formula>
    </cfRule>
    <cfRule type="cellIs" priority="196" dxfId="187" operator="between" stopIfTrue="1">
      <formula>250</formula>
      <formula>300</formula>
    </cfRule>
  </conditionalFormatting>
  <conditionalFormatting sqref="H73:H75">
    <cfRule type="cellIs" priority="190" dxfId="8" operator="equal" stopIfTrue="1">
      <formula>0</formula>
    </cfRule>
    <cfRule type="cellIs" priority="191" dxfId="186" operator="between" stopIfTrue="1">
      <formula>200</formula>
      <formula>249</formula>
    </cfRule>
    <cfRule type="cellIs" priority="192" dxfId="187" operator="between" stopIfTrue="1">
      <formula>250</formula>
      <formula>300</formula>
    </cfRule>
  </conditionalFormatting>
  <conditionalFormatting sqref="C87:C89">
    <cfRule type="cellIs" priority="186" dxfId="8" operator="equal" stopIfTrue="1">
      <formula>0</formula>
    </cfRule>
    <cfRule type="cellIs" priority="187" dxfId="186" operator="between" stopIfTrue="1">
      <formula>200</formula>
      <formula>249</formula>
    </cfRule>
    <cfRule type="cellIs" priority="188" dxfId="187" operator="between" stopIfTrue="1">
      <formula>250</formula>
      <formula>300</formula>
    </cfRule>
  </conditionalFormatting>
  <conditionalFormatting sqref="C129:C131">
    <cfRule type="cellIs" priority="182" dxfId="8" operator="equal" stopIfTrue="1">
      <formula>0</formula>
    </cfRule>
    <cfRule type="cellIs" priority="183" dxfId="186" operator="between" stopIfTrue="1">
      <formula>200</formula>
      <formula>249</formula>
    </cfRule>
    <cfRule type="cellIs" priority="184" dxfId="187" operator="between" stopIfTrue="1">
      <formula>250</formula>
      <formula>300</formula>
    </cfRule>
  </conditionalFormatting>
  <conditionalFormatting sqref="H143:H145">
    <cfRule type="cellIs" priority="178" dxfId="8" operator="equal" stopIfTrue="1">
      <formula>0</formula>
    </cfRule>
    <cfRule type="cellIs" priority="179" dxfId="186" operator="between" stopIfTrue="1">
      <formula>200</formula>
      <formula>249</formula>
    </cfRule>
    <cfRule type="cellIs" priority="180" dxfId="187" operator="between" stopIfTrue="1">
      <formula>250</formula>
      <formula>300</formula>
    </cfRule>
  </conditionalFormatting>
  <conditionalFormatting sqref="C192:C194">
    <cfRule type="cellIs" priority="174" dxfId="8" operator="equal" stopIfTrue="1">
      <formula>0</formula>
    </cfRule>
    <cfRule type="cellIs" priority="175" dxfId="186" operator="between" stopIfTrue="1">
      <formula>200</formula>
      <formula>249</formula>
    </cfRule>
    <cfRule type="cellIs" priority="176" dxfId="187" operator="between" stopIfTrue="1">
      <formula>250</formula>
      <formula>300</formula>
    </cfRule>
  </conditionalFormatting>
  <conditionalFormatting sqref="H45:H47">
    <cfRule type="cellIs" priority="170" dxfId="8" operator="equal" stopIfTrue="1">
      <formula>0</formula>
    </cfRule>
    <cfRule type="cellIs" priority="171" dxfId="186" operator="between" stopIfTrue="1">
      <formula>200</formula>
      <formula>249</formula>
    </cfRule>
    <cfRule type="cellIs" priority="172" dxfId="187" operator="between" stopIfTrue="1">
      <formula>250</formula>
      <formula>300</formula>
    </cfRule>
  </conditionalFormatting>
  <conditionalFormatting sqref="H59:H61">
    <cfRule type="cellIs" priority="166" dxfId="8" operator="equal" stopIfTrue="1">
      <formula>0</formula>
    </cfRule>
    <cfRule type="cellIs" priority="167" dxfId="186" operator="between" stopIfTrue="1">
      <formula>200</formula>
      <formula>249</formula>
    </cfRule>
    <cfRule type="cellIs" priority="168" dxfId="187" operator="between" stopIfTrue="1">
      <formula>250</formula>
      <formula>300</formula>
    </cfRule>
  </conditionalFormatting>
  <conditionalFormatting sqref="H108:H110">
    <cfRule type="cellIs" priority="162" dxfId="8" operator="equal" stopIfTrue="1">
      <formula>0</formula>
    </cfRule>
    <cfRule type="cellIs" priority="163" dxfId="186" operator="between" stopIfTrue="1">
      <formula>200</formula>
      <formula>249</formula>
    </cfRule>
    <cfRule type="cellIs" priority="164" dxfId="187" operator="between" stopIfTrue="1">
      <formula>250</formula>
      <formula>300</formula>
    </cfRule>
  </conditionalFormatting>
  <conditionalFormatting sqref="C122:C124">
    <cfRule type="cellIs" priority="158" dxfId="8" operator="equal" stopIfTrue="1">
      <formula>0</formula>
    </cfRule>
    <cfRule type="cellIs" priority="159" dxfId="186" operator="between" stopIfTrue="1">
      <formula>200</formula>
      <formula>249</formula>
    </cfRule>
    <cfRule type="cellIs" priority="160" dxfId="187" operator="between" stopIfTrue="1">
      <formula>250</formula>
      <formula>300</formula>
    </cfRule>
  </conditionalFormatting>
  <conditionalFormatting sqref="C157:C159">
    <cfRule type="cellIs" priority="154" dxfId="8" operator="equal" stopIfTrue="1">
      <formula>0</formula>
    </cfRule>
    <cfRule type="cellIs" priority="155" dxfId="186" operator="between" stopIfTrue="1">
      <formula>200</formula>
      <formula>249</formula>
    </cfRule>
    <cfRule type="cellIs" priority="156" dxfId="187" operator="between" stopIfTrue="1">
      <formula>250</formula>
      <formula>300</formula>
    </cfRule>
  </conditionalFormatting>
  <conditionalFormatting sqref="C171:C173">
    <cfRule type="cellIs" priority="150" dxfId="8" operator="equal" stopIfTrue="1">
      <formula>0</formula>
    </cfRule>
    <cfRule type="cellIs" priority="151" dxfId="186" operator="between" stopIfTrue="1">
      <formula>200</formula>
      <formula>249</formula>
    </cfRule>
    <cfRule type="cellIs" priority="152" dxfId="187" operator="between" stopIfTrue="1">
      <formula>250</formula>
      <formula>300</formula>
    </cfRule>
  </conditionalFormatting>
  <conditionalFormatting sqref="C38:C40">
    <cfRule type="cellIs" priority="146" dxfId="8" operator="equal" stopIfTrue="1">
      <formula>0</formula>
    </cfRule>
    <cfRule type="cellIs" priority="147" dxfId="186" operator="between" stopIfTrue="1">
      <formula>200</formula>
      <formula>249</formula>
    </cfRule>
    <cfRule type="cellIs" priority="148" dxfId="187" operator="between" stopIfTrue="1">
      <formula>250</formula>
      <formula>300</formula>
    </cfRule>
  </conditionalFormatting>
  <conditionalFormatting sqref="C59:C61">
    <cfRule type="cellIs" priority="142" dxfId="8" operator="equal" stopIfTrue="1">
      <formula>0</formula>
    </cfRule>
    <cfRule type="cellIs" priority="143" dxfId="186" operator="between" stopIfTrue="1">
      <formula>200</formula>
      <formula>249</formula>
    </cfRule>
    <cfRule type="cellIs" priority="144" dxfId="187" operator="between" stopIfTrue="1">
      <formula>250</formula>
      <formula>300</formula>
    </cfRule>
  </conditionalFormatting>
  <conditionalFormatting sqref="H101:H103">
    <cfRule type="cellIs" priority="138" dxfId="8" operator="equal" stopIfTrue="1">
      <formula>0</formula>
    </cfRule>
    <cfRule type="cellIs" priority="139" dxfId="186" operator="between" stopIfTrue="1">
      <formula>200</formula>
      <formula>249</formula>
    </cfRule>
    <cfRule type="cellIs" priority="140" dxfId="187" operator="between" stopIfTrue="1">
      <formula>250</formula>
      <formula>300</formula>
    </cfRule>
  </conditionalFormatting>
  <conditionalFormatting sqref="C136:C138">
    <cfRule type="cellIs" priority="134" dxfId="8" operator="equal" stopIfTrue="1">
      <formula>0</formula>
    </cfRule>
    <cfRule type="cellIs" priority="135" dxfId="186" operator="between" stopIfTrue="1">
      <formula>200</formula>
      <formula>249</formula>
    </cfRule>
    <cfRule type="cellIs" priority="136" dxfId="187" operator="between" stopIfTrue="1">
      <formula>250</formula>
      <formula>300</formula>
    </cfRule>
  </conditionalFormatting>
  <conditionalFormatting sqref="H150:H152">
    <cfRule type="cellIs" priority="130" dxfId="8" operator="equal" stopIfTrue="1">
      <formula>0</formula>
    </cfRule>
    <cfRule type="cellIs" priority="131" dxfId="186" operator="between" stopIfTrue="1">
      <formula>200</formula>
      <formula>249</formula>
    </cfRule>
    <cfRule type="cellIs" priority="132" dxfId="187" operator="between" stopIfTrue="1">
      <formula>250</formula>
      <formula>300</formula>
    </cfRule>
  </conditionalFormatting>
  <conditionalFormatting sqref="H192:H194">
    <cfRule type="cellIs" priority="126" dxfId="8" operator="equal" stopIfTrue="1">
      <formula>0</formula>
    </cfRule>
    <cfRule type="cellIs" priority="127" dxfId="186" operator="between" stopIfTrue="1">
      <formula>200</formula>
      <formula>249</formula>
    </cfRule>
    <cfRule type="cellIs" priority="128" dxfId="187" operator="between" stopIfTrue="1">
      <formula>250</formula>
      <formula>300</formula>
    </cfRule>
  </conditionalFormatting>
  <conditionalFormatting sqref="C31:C33">
    <cfRule type="cellIs" priority="122" dxfId="8" operator="equal" stopIfTrue="1">
      <formula>0</formula>
    </cfRule>
    <cfRule type="cellIs" priority="123" dxfId="186" operator="between" stopIfTrue="1">
      <formula>200</formula>
      <formula>249</formula>
    </cfRule>
    <cfRule type="cellIs" priority="124" dxfId="187" operator="between" stopIfTrue="1">
      <formula>250</formula>
      <formula>300</formula>
    </cfRule>
  </conditionalFormatting>
  <conditionalFormatting sqref="H87:H89">
    <cfRule type="cellIs" priority="118" dxfId="8" operator="equal" stopIfTrue="1">
      <formula>0</formula>
    </cfRule>
    <cfRule type="cellIs" priority="119" dxfId="186" operator="between" stopIfTrue="1">
      <formula>200</formula>
      <formula>249</formula>
    </cfRule>
    <cfRule type="cellIs" priority="120" dxfId="187" operator="between" stopIfTrue="1">
      <formula>250</formula>
      <formula>300</formula>
    </cfRule>
  </conditionalFormatting>
  <conditionalFormatting sqref="H122:H124">
    <cfRule type="cellIs" priority="114" dxfId="8" operator="equal" stopIfTrue="1">
      <formula>0</formula>
    </cfRule>
    <cfRule type="cellIs" priority="115" dxfId="186" operator="between" stopIfTrue="1">
      <formula>200</formula>
      <formula>249</formula>
    </cfRule>
    <cfRule type="cellIs" priority="116" dxfId="187" operator="between" stopIfTrue="1">
      <formula>250</formula>
      <formula>300</formula>
    </cfRule>
  </conditionalFormatting>
  <conditionalFormatting sqref="C164:C166">
    <cfRule type="cellIs" priority="110" dxfId="8" operator="equal" stopIfTrue="1">
      <formula>0</formula>
    </cfRule>
    <cfRule type="cellIs" priority="111" dxfId="186" operator="between" stopIfTrue="1">
      <formula>200</formula>
      <formula>249</formula>
    </cfRule>
    <cfRule type="cellIs" priority="112" dxfId="187" operator="between" stopIfTrue="1">
      <formula>250</formula>
      <formula>300</formula>
    </cfRule>
  </conditionalFormatting>
  <conditionalFormatting sqref="C178:C180">
    <cfRule type="cellIs" priority="106" dxfId="8" operator="equal" stopIfTrue="1">
      <formula>0</formula>
    </cfRule>
    <cfRule type="cellIs" priority="107" dxfId="186" operator="between" stopIfTrue="1">
      <formula>200</formula>
      <formula>249</formula>
    </cfRule>
    <cfRule type="cellIs" priority="108" dxfId="187" operator="between" stopIfTrue="1">
      <formula>250</formula>
      <formula>300</formula>
    </cfRule>
  </conditionalFormatting>
  <conditionalFormatting sqref="H38:H40">
    <cfRule type="cellIs" priority="102" dxfId="8" operator="equal" stopIfTrue="1">
      <formula>0</formula>
    </cfRule>
    <cfRule type="cellIs" priority="103" dxfId="186" operator="between" stopIfTrue="1">
      <formula>200</formula>
      <formula>249</formula>
    </cfRule>
    <cfRule type="cellIs" priority="104" dxfId="187" operator="between" stopIfTrue="1">
      <formula>250</formula>
      <formula>300</formula>
    </cfRule>
  </conditionalFormatting>
  <conditionalFormatting sqref="C73:C75">
    <cfRule type="cellIs" priority="98" dxfId="8" operator="equal" stopIfTrue="1">
      <formula>0</formula>
    </cfRule>
    <cfRule type="cellIs" priority="99" dxfId="186" operator="between" stopIfTrue="1">
      <formula>200</formula>
      <formula>249</formula>
    </cfRule>
    <cfRule type="cellIs" priority="100" dxfId="187" operator="between" stopIfTrue="1">
      <formula>250</formula>
      <formula>300</formula>
    </cfRule>
  </conditionalFormatting>
  <conditionalFormatting sqref="C94:C96">
    <cfRule type="cellIs" priority="94" dxfId="8" operator="equal" stopIfTrue="1">
      <formula>0</formula>
    </cfRule>
    <cfRule type="cellIs" priority="95" dxfId="186" operator="between" stopIfTrue="1">
      <formula>200</formula>
      <formula>249</formula>
    </cfRule>
    <cfRule type="cellIs" priority="96" dxfId="187" operator="between" stopIfTrue="1">
      <formula>250</formula>
      <formula>300</formula>
    </cfRule>
  </conditionalFormatting>
  <conditionalFormatting sqref="C115:C117">
    <cfRule type="cellIs" priority="90" dxfId="8" operator="equal" stopIfTrue="1">
      <formula>0</formula>
    </cfRule>
    <cfRule type="cellIs" priority="91" dxfId="186" operator="between" stopIfTrue="1">
      <formula>200</formula>
      <formula>249</formula>
    </cfRule>
    <cfRule type="cellIs" priority="92" dxfId="187" operator="between" stopIfTrue="1">
      <formula>250</formula>
      <formula>300</formula>
    </cfRule>
  </conditionalFormatting>
  <conditionalFormatting sqref="H164:H166">
    <cfRule type="cellIs" priority="86" dxfId="8" operator="equal" stopIfTrue="1">
      <formula>0</formula>
    </cfRule>
    <cfRule type="cellIs" priority="87" dxfId="186" operator="between" stopIfTrue="1">
      <formula>200</formula>
      <formula>249</formula>
    </cfRule>
    <cfRule type="cellIs" priority="88" dxfId="187" operator="between" stopIfTrue="1">
      <formula>250</formula>
      <formula>300</formula>
    </cfRule>
  </conditionalFormatting>
  <conditionalFormatting sqref="H171:H173">
    <cfRule type="cellIs" priority="82" dxfId="8" operator="equal" stopIfTrue="1">
      <formula>0</formula>
    </cfRule>
    <cfRule type="cellIs" priority="83" dxfId="186" operator="between" stopIfTrue="1">
      <formula>200</formula>
      <formula>249</formula>
    </cfRule>
    <cfRule type="cellIs" priority="84" dxfId="187" operator="between" stopIfTrue="1">
      <formula>250</formula>
      <formula>300</formula>
    </cfRule>
  </conditionalFormatting>
  <conditionalFormatting sqref="H31:H33">
    <cfRule type="cellIs" priority="78" dxfId="8" operator="equal" stopIfTrue="1">
      <formula>0</formula>
    </cfRule>
    <cfRule type="cellIs" priority="79" dxfId="186" operator="between" stopIfTrue="1">
      <formula>200</formula>
      <formula>249</formula>
    </cfRule>
    <cfRule type="cellIs" priority="80" dxfId="187" operator="between" stopIfTrue="1">
      <formula>250</formula>
      <formula>300</formula>
    </cfRule>
  </conditionalFormatting>
  <conditionalFormatting sqref="H66:H68">
    <cfRule type="cellIs" priority="74" dxfId="8" operator="equal" stopIfTrue="1">
      <formula>0</formula>
    </cfRule>
    <cfRule type="cellIs" priority="75" dxfId="186" operator="between" stopIfTrue="1">
      <formula>200</formula>
      <formula>249</formula>
    </cfRule>
    <cfRule type="cellIs" priority="76" dxfId="187" operator="between" stopIfTrue="1">
      <formula>250</formula>
      <formula>300</formula>
    </cfRule>
  </conditionalFormatting>
  <conditionalFormatting sqref="C108:C110">
    <cfRule type="cellIs" priority="70" dxfId="8" operator="equal" stopIfTrue="1">
      <formula>0</formula>
    </cfRule>
    <cfRule type="cellIs" priority="71" dxfId="186" operator="between" stopIfTrue="1">
      <formula>200</formula>
      <formula>249</formula>
    </cfRule>
    <cfRule type="cellIs" priority="72" dxfId="187" operator="between" stopIfTrue="1">
      <formula>250</formula>
      <formula>300</formula>
    </cfRule>
  </conditionalFormatting>
  <conditionalFormatting sqref="H129:H131">
    <cfRule type="cellIs" priority="66" dxfId="8" operator="equal" stopIfTrue="1">
      <formula>0</formula>
    </cfRule>
    <cfRule type="cellIs" priority="67" dxfId="186" operator="between" stopIfTrue="1">
      <formula>200</formula>
      <formula>249</formula>
    </cfRule>
    <cfRule type="cellIs" priority="68" dxfId="187" operator="between" stopIfTrue="1">
      <formula>250</formula>
      <formula>300</formula>
    </cfRule>
  </conditionalFormatting>
  <conditionalFormatting sqref="C150:C152">
    <cfRule type="cellIs" priority="62" dxfId="8" operator="equal" stopIfTrue="1">
      <formula>0</formula>
    </cfRule>
    <cfRule type="cellIs" priority="63" dxfId="186" operator="between" stopIfTrue="1">
      <formula>200</formula>
      <formula>249</formula>
    </cfRule>
    <cfRule type="cellIs" priority="64" dxfId="187" operator="between" stopIfTrue="1">
      <formula>250</formula>
      <formula>300</formula>
    </cfRule>
  </conditionalFormatting>
  <conditionalFormatting sqref="C185:C187">
    <cfRule type="cellIs" priority="58" dxfId="8" operator="equal" stopIfTrue="1">
      <formula>0</formula>
    </cfRule>
    <cfRule type="cellIs" priority="59" dxfId="186" operator="between" stopIfTrue="1">
      <formula>200</formula>
      <formula>249</formula>
    </cfRule>
    <cfRule type="cellIs" priority="60" dxfId="187" operator="between" stopIfTrue="1">
      <formula>250</formula>
      <formula>300</formula>
    </cfRule>
  </conditionalFormatting>
  <conditionalFormatting sqref="H80:H82">
    <cfRule type="cellIs" priority="54" dxfId="8" operator="equal" stopIfTrue="1">
      <formula>0</formula>
    </cfRule>
    <cfRule type="cellIs" priority="55" dxfId="186" operator="between" stopIfTrue="1">
      <formula>200</formula>
      <formula>249</formula>
    </cfRule>
    <cfRule type="cellIs" priority="56" dxfId="187" operator="between" stopIfTrue="1">
      <formula>250</formula>
      <formula>300</formula>
    </cfRule>
  </conditionalFormatting>
  <conditionalFormatting sqref="D31:D33">
    <cfRule type="cellIs" priority="52" dxfId="8" operator="equal" stopIfTrue="1">
      <formula>0</formula>
    </cfRule>
  </conditionalFormatting>
  <conditionalFormatting sqref="I31:I33">
    <cfRule type="cellIs" priority="51" dxfId="8" operator="equal" stopIfTrue="1">
      <formula>0</formula>
    </cfRule>
  </conditionalFormatting>
  <conditionalFormatting sqref="I38:I40">
    <cfRule type="cellIs" priority="49" dxfId="8" operator="equal" stopIfTrue="1">
      <formula>0</formula>
    </cfRule>
  </conditionalFormatting>
  <conditionalFormatting sqref="D38:D40">
    <cfRule type="cellIs" priority="48" dxfId="8" operator="equal" stopIfTrue="1">
      <formula>0</formula>
    </cfRule>
  </conditionalFormatting>
  <conditionalFormatting sqref="I45:I47">
    <cfRule type="cellIs" priority="46" dxfId="8" operator="equal" stopIfTrue="1">
      <formula>0</formula>
    </cfRule>
  </conditionalFormatting>
  <conditionalFormatting sqref="D45:D47">
    <cfRule type="cellIs" priority="45" dxfId="8" operator="equal" stopIfTrue="1">
      <formula>0</formula>
    </cfRule>
  </conditionalFormatting>
  <conditionalFormatting sqref="D52:D54">
    <cfRule type="cellIs" priority="44" dxfId="8" operator="equal" stopIfTrue="1">
      <formula>0</formula>
    </cfRule>
  </conditionalFormatting>
  <conditionalFormatting sqref="I52:I54">
    <cfRule type="cellIs" priority="43" dxfId="8" operator="equal" stopIfTrue="1">
      <formula>0</formula>
    </cfRule>
  </conditionalFormatting>
  <conditionalFormatting sqref="D59:D61">
    <cfRule type="cellIs" priority="42" dxfId="8" operator="equal" stopIfTrue="1">
      <formula>0</formula>
    </cfRule>
  </conditionalFormatting>
  <conditionalFormatting sqref="I59:I61">
    <cfRule type="cellIs" priority="41" dxfId="8" operator="equal" stopIfTrue="1">
      <formula>0</formula>
    </cfRule>
  </conditionalFormatting>
  <conditionalFormatting sqref="D66:D68">
    <cfRule type="cellIs" priority="40" dxfId="8" operator="equal" stopIfTrue="1">
      <formula>0</formula>
    </cfRule>
  </conditionalFormatting>
  <conditionalFormatting sqref="I66:I68">
    <cfRule type="cellIs" priority="39" dxfId="8" operator="equal" stopIfTrue="1">
      <formula>0</formula>
    </cfRule>
  </conditionalFormatting>
  <conditionalFormatting sqref="D73:D75">
    <cfRule type="cellIs" priority="38" dxfId="8" operator="equal" stopIfTrue="1">
      <formula>0</formula>
    </cfRule>
  </conditionalFormatting>
  <conditionalFormatting sqref="I73:I75">
    <cfRule type="cellIs" priority="37" dxfId="8" operator="equal" stopIfTrue="1">
      <formula>0</formula>
    </cfRule>
  </conditionalFormatting>
  <conditionalFormatting sqref="D80:D82">
    <cfRule type="cellIs" priority="36" dxfId="8" operator="equal" stopIfTrue="1">
      <formula>0</formula>
    </cfRule>
  </conditionalFormatting>
  <conditionalFormatting sqref="I80:I82">
    <cfRule type="cellIs" priority="35" dxfId="8" operator="equal" stopIfTrue="1">
      <formula>0</formula>
    </cfRule>
  </conditionalFormatting>
  <conditionalFormatting sqref="D87:D89">
    <cfRule type="cellIs" priority="34" dxfId="8" operator="equal" stopIfTrue="1">
      <formula>0</formula>
    </cfRule>
  </conditionalFormatting>
  <conditionalFormatting sqref="I87:I89">
    <cfRule type="cellIs" priority="33" dxfId="8" operator="equal" stopIfTrue="1">
      <formula>0</formula>
    </cfRule>
  </conditionalFormatting>
  <conditionalFormatting sqref="D94:D96">
    <cfRule type="cellIs" priority="32" dxfId="8" operator="equal" stopIfTrue="1">
      <formula>0</formula>
    </cfRule>
  </conditionalFormatting>
  <conditionalFormatting sqref="I94:I96">
    <cfRule type="cellIs" priority="31" dxfId="8" operator="equal" stopIfTrue="1">
      <formula>0</formula>
    </cfRule>
  </conditionalFormatting>
  <conditionalFormatting sqref="D101:D103">
    <cfRule type="cellIs" priority="28" dxfId="8" operator="equal" stopIfTrue="1">
      <formula>0</formula>
    </cfRule>
  </conditionalFormatting>
  <conditionalFormatting sqref="D108:D110">
    <cfRule type="cellIs" priority="27" dxfId="8" operator="equal" stopIfTrue="1">
      <formula>0</formula>
    </cfRule>
  </conditionalFormatting>
  <conditionalFormatting sqref="I101:I103">
    <cfRule type="cellIs" priority="26" dxfId="8" operator="equal" stopIfTrue="1">
      <formula>0</formula>
    </cfRule>
  </conditionalFormatting>
  <conditionalFormatting sqref="I108:I110">
    <cfRule type="cellIs" priority="25" dxfId="8" operator="equal" stopIfTrue="1">
      <formula>0</formula>
    </cfRule>
  </conditionalFormatting>
  <conditionalFormatting sqref="D115:D117">
    <cfRule type="cellIs" priority="24" dxfId="8" operator="equal" stopIfTrue="1">
      <formula>0</formula>
    </cfRule>
  </conditionalFormatting>
  <conditionalFormatting sqref="I115:I117">
    <cfRule type="cellIs" priority="23" dxfId="8" operator="equal" stopIfTrue="1">
      <formula>0</formula>
    </cfRule>
  </conditionalFormatting>
  <conditionalFormatting sqref="D122:D124">
    <cfRule type="cellIs" priority="22" dxfId="8" operator="equal" stopIfTrue="1">
      <formula>0</formula>
    </cfRule>
  </conditionalFormatting>
  <conditionalFormatting sqref="I122:I124">
    <cfRule type="cellIs" priority="21" dxfId="8" operator="equal" stopIfTrue="1">
      <formula>0</formula>
    </cfRule>
  </conditionalFormatting>
  <conditionalFormatting sqref="D129:D131">
    <cfRule type="cellIs" priority="20" dxfId="8" operator="equal" stopIfTrue="1">
      <formula>0</formula>
    </cfRule>
  </conditionalFormatting>
  <conditionalFormatting sqref="I129:I131">
    <cfRule type="cellIs" priority="19" dxfId="8" operator="equal" stopIfTrue="1">
      <formula>0</formula>
    </cfRule>
  </conditionalFormatting>
  <conditionalFormatting sqref="I136:I138">
    <cfRule type="cellIs" priority="18" dxfId="8" operator="equal" stopIfTrue="1">
      <formula>0</formula>
    </cfRule>
  </conditionalFormatting>
  <conditionalFormatting sqref="D136:D138">
    <cfRule type="cellIs" priority="17" dxfId="8" operator="equal" stopIfTrue="1">
      <formula>0</formula>
    </cfRule>
  </conditionalFormatting>
  <conditionalFormatting sqref="D143:D145">
    <cfRule type="cellIs" priority="16" dxfId="8" operator="equal" stopIfTrue="1">
      <formula>0</formula>
    </cfRule>
  </conditionalFormatting>
  <conditionalFormatting sqref="D150:D152">
    <cfRule type="cellIs" priority="15" dxfId="8" operator="equal" stopIfTrue="1">
      <formula>0</formula>
    </cfRule>
  </conditionalFormatting>
  <conditionalFormatting sqref="I143:I145">
    <cfRule type="cellIs" priority="14" dxfId="8" operator="equal" stopIfTrue="1">
      <formula>0</formula>
    </cfRule>
  </conditionalFormatting>
  <conditionalFormatting sqref="I150:I152">
    <cfRule type="cellIs" priority="13" dxfId="8" operator="equal" stopIfTrue="1">
      <formula>0</formula>
    </cfRule>
  </conditionalFormatting>
  <conditionalFormatting sqref="D157:D159">
    <cfRule type="cellIs" priority="12" dxfId="8" operator="equal" stopIfTrue="1">
      <formula>0</formula>
    </cfRule>
  </conditionalFormatting>
  <conditionalFormatting sqref="I157:I159">
    <cfRule type="cellIs" priority="11" dxfId="8" operator="equal" stopIfTrue="1">
      <formula>0</formula>
    </cfRule>
  </conditionalFormatting>
  <conditionalFormatting sqref="D164:D166">
    <cfRule type="cellIs" priority="10" dxfId="8" operator="equal" stopIfTrue="1">
      <formula>0</formula>
    </cfRule>
  </conditionalFormatting>
  <conditionalFormatting sqref="I164:I166">
    <cfRule type="cellIs" priority="9" dxfId="8" operator="equal" stopIfTrue="1">
      <formula>0</formula>
    </cfRule>
  </conditionalFormatting>
  <conditionalFormatting sqref="D171:D173">
    <cfRule type="cellIs" priority="8" dxfId="8" operator="equal" stopIfTrue="1">
      <formula>0</formula>
    </cfRule>
  </conditionalFormatting>
  <conditionalFormatting sqref="D178:D180">
    <cfRule type="cellIs" priority="7" dxfId="8" operator="equal" stopIfTrue="1">
      <formula>0</formula>
    </cfRule>
  </conditionalFormatting>
  <conditionalFormatting sqref="I171:I173">
    <cfRule type="cellIs" priority="6" dxfId="8" operator="equal" stopIfTrue="1">
      <formula>0</formula>
    </cfRule>
  </conditionalFormatting>
  <conditionalFormatting sqref="I178:I180">
    <cfRule type="cellIs" priority="5" dxfId="8" operator="equal" stopIfTrue="1">
      <formula>0</formula>
    </cfRule>
  </conditionalFormatting>
  <conditionalFormatting sqref="D185:D187">
    <cfRule type="cellIs" priority="4" dxfId="8" operator="equal" stopIfTrue="1">
      <formula>0</formula>
    </cfRule>
  </conditionalFormatting>
  <conditionalFormatting sqref="I185:I187">
    <cfRule type="cellIs" priority="3" dxfId="8" operator="equal" stopIfTrue="1">
      <formula>0</formula>
    </cfRule>
  </conditionalFormatting>
  <conditionalFormatting sqref="D192:D194">
    <cfRule type="cellIs" priority="2" dxfId="8" operator="equal" stopIfTrue="1">
      <formula>0</formula>
    </cfRule>
  </conditionalFormatting>
  <conditionalFormatting sqref="I192:I194">
    <cfRule type="cellIs" priority="1" dxfId="8" operator="equal" stopIfTrue="1">
      <formula>0</formula>
    </cfRule>
  </conditionalFormatting>
  <dataValidations count="9">
    <dataValidation type="list" allowBlank="1" showInputMessage="1" showErrorMessage="1" sqref="G157:G159 B66:B68 B52:B54 B3:B5 G115:G117 B101:B103 G178:G180">
      <formula1>$N$2:$N$6</formula1>
    </dataValidation>
    <dataValidation type="list" allowBlank="1" showInputMessage="1" showErrorMessage="1" sqref="G136:G138 G3:G5 B80:B82 B45:B47 G94:G96 B143:B145 G185:G187">
      <formula1>$N$7:$N$11</formula1>
    </dataValidation>
    <dataValidation type="list" allowBlank="1" showInputMessage="1" showErrorMessage="1" sqref="B31:B33 G17:G19 B164:B166 B178:B180 G87:G89 G122:G124 G80:G82">
      <formula1>$N$12:$N$16</formula1>
    </dataValidation>
    <dataValidation type="list" allowBlank="1" showInputMessage="1" showErrorMessage="1" sqref="G129:G131 G24:G26 B150:B152 G31:G33 G66:G68 B108:B110 B185:B187">
      <formula1>$N$17:$N$21</formula1>
    </dataValidation>
    <dataValidation type="list" allowBlank="1" showInputMessage="1" showErrorMessage="1" sqref="B59:B61 G150:G152 B17:B19 B38:B40 G101:G103 G192:G194 B136:B138">
      <formula1>$N$22:$N$26</formula1>
    </dataValidation>
    <dataValidation type="list" allowBlank="1" showInputMessage="1" showErrorMessage="1" sqref="B122:B124 G10:G12 G59:G61 G108:G110 B157:B159 G45:G47 B171:B173">
      <formula1>$N$27:$N$31</formula1>
    </dataValidation>
    <dataValidation type="list" allowBlank="1" showInputMessage="1" showErrorMessage="1" sqref="G73:G75 B129:B131 B87:B89 G143:G145 B10:B12 G52:G54 B192:B194">
      <formula1>$N$32:$N$36</formula1>
    </dataValidation>
    <dataValidation type="list" allowBlank="1" showInputMessage="1" showErrorMessage="1" sqref="B24:B26 G38:G40 B73:B75 B94:B96 B115:B117 G164:G166 G171:G173">
      <formula1>$N$37:$N$41</formula1>
    </dataValidation>
    <dataValidation type="list" allowBlank="1" showInputMessage="1" showErrorMessage="1" sqref="I192:I194 D3:D5 D10:D12 I10:I12 D17:D19 I17:I19 D24:D26 I24:I26 D31:D33 I31:I33 I38:I40 D38:D40 I45:I47 D45:D47 D52:D54 I52:I54 D59:D61 I59:I61 D66:D68 I66:I68 D73:D75 I73:I75 D80:D82 I80:I82 D87:D89 I87:I89 D94:D96 I94:I96 D108:D110 D101:D103 I101:I103 I108:I110 D115:D117 I115:I117 D122:D124 I122:I124 D129:D131 I129:I131 I136:I138 D136:D138 D143:D145 D150:D152 I143:I145 I150:I152 D157:D159 I157:I159 D164:D166 I164:I166 D171:D173 D178:D180 I171:I173 I178:I180 D185:D187 I185:I187 D192:D194 I3:I5">
      <formula1>$R$2:$R$19</formula1>
    </dataValidation>
  </dataValidation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9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2.59765625" style="0" customWidth="1"/>
    <col min="2" max="9" width="9.09765625" style="1" customWidth="1"/>
    <col min="10" max="10" width="6.1992187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125" hidden="1" customWidth="1"/>
    <col min="17" max="17" width="8.69921875" style="0" hidden="1" customWidth="1"/>
    <col min="18" max="18" width="3.3984375" style="0" customWidth="1"/>
    <col min="19" max="19" width="9.69921875" style="0" customWidth="1"/>
  </cols>
  <sheetData>
    <row r="1" ht="31.5">
      <c r="A1" s="2" t="s">
        <v>64</v>
      </c>
    </row>
    <row r="2" ht="18" customHeight="1" thickBot="1">
      <c r="A2" s="35" t="s">
        <v>26</v>
      </c>
    </row>
    <row r="3" spans="1:15" s="3" customFormat="1" ht="57" customHeight="1" thickBot="1">
      <c r="A3" s="12" t="s">
        <v>39</v>
      </c>
      <c r="B3" s="42" t="str">
        <f>A4</f>
        <v>Jadran FM</v>
      </c>
      <c r="C3" s="43" t="str">
        <f>A6</f>
        <v>Starci na chmeli</v>
      </c>
      <c r="D3" s="43" t="str">
        <f>A8</f>
        <v>Svit</v>
      </c>
      <c r="E3" s="43" t="str">
        <f>A10</f>
        <v>ABB</v>
      </c>
      <c r="F3" s="43" t="str">
        <f>A12</f>
        <v>Kaštanka</v>
      </c>
      <c r="G3" s="43" t="str">
        <f>A14</f>
        <v>Desperádi</v>
      </c>
      <c r="H3" s="43" t="str">
        <f>A16</f>
        <v>Levit tým</v>
      </c>
      <c r="I3" s="44" t="str">
        <f>A18</f>
        <v>Plšek team</v>
      </c>
      <c r="J3" s="48" t="s">
        <v>11</v>
      </c>
      <c r="K3" s="49" t="s">
        <v>12</v>
      </c>
      <c r="L3" s="50" t="s">
        <v>14</v>
      </c>
      <c r="M3" s="51" t="s">
        <v>16</v>
      </c>
      <c r="N3" s="51" t="s">
        <v>17</v>
      </c>
      <c r="O3" s="52" t="s">
        <v>13</v>
      </c>
    </row>
    <row r="4" spans="1:17" ht="23.25" customHeight="1">
      <c r="A4" s="132" t="str">
        <f>'[1]Rozlosování týmů'!H3</f>
        <v>Jadran FM</v>
      </c>
      <c r="B4" s="139" t="s">
        <v>24</v>
      </c>
      <c r="C4" s="9">
        <f>IF(C5=0,"-",'[1]Výsledky zápasů - skupina'!F7)</f>
        <v>6</v>
      </c>
      <c r="D4" s="9">
        <f>IF(D5=0,"-",'[1]Výsledky zápasů - skupina'!K182)</f>
        <v>6</v>
      </c>
      <c r="E4" s="9">
        <f>IF(E5=0,"-",'[1]Výsledky zápasů - skupina'!F70)</f>
        <v>0</v>
      </c>
      <c r="F4" s="9">
        <f>IF(F5=0,"-",'[1]Výsledky zápasů - skupina'!F105)</f>
        <v>2</v>
      </c>
      <c r="G4" s="9">
        <f>IF(G5=0,"-",'[1]Výsledky zápasů - skupina'!K161)</f>
        <v>0</v>
      </c>
      <c r="H4" s="9">
        <f>IF(H5=0,"-",'[1]Výsledky zápasů - skupina'!F56)</f>
        <v>0</v>
      </c>
      <c r="I4" s="7">
        <f>IF(I5=0,"-",'[1]Výsledky zápasů - skupina'!K119)</f>
        <v>8</v>
      </c>
      <c r="J4" s="141">
        <f>SUM(B4:I4)</f>
        <v>22</v>
      </c>
      <c r="K4" s="143">
        <f>(AVERAGE(B5:I5))</f>
        <v>547.5714285714286</v>
      </c>
      <c r="L4" s="147">
        <f>COUNTIF(B4:I4,"&gt;4")</f>
        <v>3</v>
      </c>
      <c r="M4" s="149">
        <f>COUNTIF(B4:I4,"=4")</f>
        <v>0</v>
      </c>
      <c r="N4" s="153">
        <f>COUNTIF(B4:I4,"&lt;4")</f>
        <v>4</v>
      </c>
      <c r="O4" s="145">
        <f>RANK(P4,$P$4:$P$19)</f>
        <v>5</v>
      </c>
      <c r="P4" s="131">
        <f>J4*300+K4</f>
        <v>7147.571428571428</v>
      </c>
      <c r="Q4" t="str">
        <f>A4</f>
        <v>Jadran FM</v>
      </c>
    </row>
    <row r="5" spans="1:16" ht="23.25" customHeight="1" thickBot="1">
      <c r="A5" s="133"/>
      <c r="B5" s="140"/>
      <c r="C5" s="4">
        <f>'[1]Výsledky zápasů - skupina'!E6</f>
        <v>561</v>
      </c>
      <c r="D5" s="4">
        <f>'[1]Výsledky zápasů - skupina'!J181</f>
        <v>562</v>
      </c>
      <c r="E5" s="4">
        <f>'[1]Výsledky zápasů - skupina'!E69</f>
        <v>515</v>
      </c>
      <c r="F5" s="4">
        <f>'[1]Výsledky zápasů - skupina'!E104</f>
        <v>520</v>
      </c>
      <c r="G5" s="4">
        <f>'[1]Výsledky zápasů - skupina'!J160</f>
        <v>493</v>
      </c>
      <c r="H5" s="4">
        <f>'[1]Výsledky zápasů - skupina'!E55</f>
        <v>589</v>
      </c>
      <c r="I5" s="5">
        <f>'[1]Výsledky zápasů - skupina'!J118</f>
        <v>593</v>
      </c>
      <c r="J5" s="142"/>
      <c r="K5" s="144"/>
      <c r="L5" s="148" t="e">
        <f>COUNTIF(#REF!,"&gt;=5")</f>
        <v>#REF!</v>
      </c>
      <c r="M5" s="150" t="e">
        <f>COUNTIF(#REF!,"&gt;=5")</f>
        <v>#REF!</v>
      </c>
      <c r="N5" s="154" t="e">
        <f>COUNTIF(#REF!,"&gt;=5")</f>
        <v>#REF!</v>
      </c>
      <c r="O5" s="146" t="e">
        <f>RANK(D5,$C$4:$C$11)</f>
        <v>#N/A</v>
      </c>
      <c r="P5" s="131"/>
    </row>
    <row r="6" spans="1:17" ht="23.25" customHeight="1">
      <c r="A6" s="132" t="str">
        <f>'[1]Rozlosování týmů'!H8</f>
        <v>Starci na chmeli</v>
      </c>
      <c r="B6" s="11">
        <f>IF(B7=0,"-",'[1]Výsledky zápasů - skupina'!K7)</f>
        <v>2</v>
      </c>
      <c r="C6" s="135" t="s">
        <v>24</v>
      </c>
      <c r="D6" s="9">
        <f>IF(D7=0,"-",'[1]Výsledky zápasů - skupina'!F84)</f>
        <v>6</v>
      </c>
      <c r="E6" s="9">
        <f>IF(E7=0,"-",'[1]Výsledky zápasů - skupina'!K189)</f>
        <v>0</v>
      </c>
      <c r="F6" s="9">
        <f>IF(F7=0,"-",'[1]Výsledky zápasů - skupina'!K140)</f>
        <v>2</v>
      </c>
      <c r="G6" s="9">
        <f>IF(G7=0,"-",'[1]Výsledky zápasů - skupina'!F49)</f>
        <v>0</v>
      </c>
      <c r="H6" s="9">
        <f>IF(H7=0,"-",'[1]Výsledky zápasů - skupina'!F147)</f>
        <v>2</v>
      </c>
      <c r="I6" s="7">
        <f>IF(I7=0,"-",'[1]Výsledky zápasů - skupina'!K98)</f>
        <v>6</v>
      </c>
      <c r="J6" s="141">
        <f>SUM(B6:I6)</f>
        <v>18</v>
      </c>
      <c r="K6" s="143">
        <f>(AVERAGE(B7:I7))</f>
        <v>511</v>
      </c>
      <c r="L6" s="147">
        <f>COUNTIF(B6:I6,"&gt;4")</f>
        <v>2</v>
      </c>
      <c r="M6" s="149">
        <f>COUNTIF(B6:I6,"=4")</f>
        <v>0</v>
      </c>
      <c r="N6" s="153">
        <f>COUNTIF(B6:I6,"&lt;4")</f>
        <v>5</v>
      </c>
      <c r="O6" s="145">
        <f>RANK(P6,$P$4:$P$19)</f>
        <v>7</v>
      </c>
      <c r="P6" s="131">
        <f>J6*300+K6</f>
        <v>5911</v>
      </c>
      <c r="Q6" t="str">
        <f>A6</f>
        <v>Starci na chmeli</v>
      </c>
    </row>
    <row r="7" spans="1:16" ht="23.25" customHeight="1" thickBot="1">
      <c r="A7" s="133"/>
      <c r="B7" s="6">
        <f>'[1]Výsledky zápasů - skupina'!J6</f>
        <v>498</v>
      </c>
      <c r="C7" s="136"/>
      <c r="D7" s="4">
        <f>'[1]Výsledky zápasů - skupina'!E83</f>
        <v>515</v>
      </c>
      <c r="E7" s="4">
        <f>'[1]Výsledky zápasů - skupina'!J188</f>
        <v>446</v>
      </c>
      <c r="F7" s="4">
        <f>'[1]Výsledky zápasů - skupina'!J139</f>
        <v>549</v>
      </c>
      <c r="G7" s="4">
        <f>'[1]Výsledky zápasů - skupina'!E48</f>
        <v>527</v>
      </c>
      <c r="H7" s="4">
        <f>'[1]Výsledky zápasů - skupina'!E146</f>
        <v>513</v>
      </c>
      <c r="I7" s="5">
        <f>'[1]Výsledky zápasů - skupina'!J97</f>
        <v>529</v>
      </c>
      <c r="J7" s="142"/>
      <c r="K7" s="144"/>
      <c r="L7" s="148" t="e">
        <f>COUNTIF(#REF!,"&gt;=5")</f>
        <v>#REF!</v>
      </c>
      <c r="M7" s="150" t="e">
        <f>COUNTIF(#REF!,"&gt;=5")</f>
        <v>#REF!</v>
      </c>
      <c r="N7" s="154" t="e">
        <f>COUNTIF(#REF!,"&gt;=5")</f>
        <v>#REF!</v>
      </c>
      <c r="O7" s="146" t="e">
        <f>RANK(D7,$C$4:$C$11)</f>
        <v>#N/A</v>
      </c>
      <c r="P7" s="131"/>
    </row>
    <row r="8" spans="1:17" ht="23.25" customHeight="1">
      <c r="A8" s="132" t="str">
        <f>'[1]Rozlosování týmů'!H13</f>
        <v>Svit</v>
      </c>
      <c r="B8" s="11">
        <f>IF(B9=0,"-",'[1]Výsledky zápasů - skupina'!F182)</f>
        <v>2</v>
      </c>
      <c r="C8" s="9">
        <f>IF(C9=0,"-",'[1]Výsledky zápasů - skupina'!K84)</f>
        <v>2</v>
      </c>
      <c r="D8" s="135" t="s">
        <v>9</v>
      </c>
      <c r="E8" s="9">
        <f>IF(E9=0,"-",'[1]Výsledky zápasů - skupina'!F35)</f>
        <v>0</v>
      </c>
      <c r="F8" s="9">
        <f>IF(F9=0,"-",'[1]Výsledky zápasů - skupina'!K21)</f>
        <v>0</v>
      </c>
      <c r="G8" s="9">
        <f>IF(G9=0,"-",'[1]Výsledky zápasů - skupina'!K126)</f>
        <v>2</v>
      </c>
      <c r="H8" s="9">
        <f>IF(H9=0,"-",'[1]Výsledky zápasů - skupina'!K91)</f>
        <v>6</v>
      </c>
      <c r="I8" s="7">
        <f>IF(I9=0,"-",'[1]Výsledky zápasů - skupina'!F168)</f>
        <v>6</v>
      </c>
      <c r="J8" s="141">
        <f>SUM(B8:I8)</f>
        <v>18</v>
      </c>
      <c r="K8" s="143">
        <f>(AVERAGE(B9:I9))</f>
        <v>528</v>
      </c>
      <c r="L8" s="147">
        <f>COUNTIF(B8:I8,"&gt;4")</f>
        <v>2</v>
      </c>
      <c r="M8" s="149">
        <f>COUNTIF(B8:I8,"=4")</f>
        <v>0</v>
      </c>
      <c r="N8" s="153">
        <f>COUNTIF(B8:I8,"&lt;4")</f>
        <v>5</v>
      </c>
      <c r="O8" s="145">
        <f>RANK(P8,$P$4:$P$19)</f>
        <v>6</v>
      </c>
      <c r="P8" s="131">
        <f>J8*300+K8</f>
        <v>5928</v>
      </c>
      <c r="Q8" t="str">
        <f>A8</f>
        <v>Svit</v>
      </c>
    </row>
    <row r="9" spans="1:16" ht="23.25" customHeight="1" thickBot="1">
      <c r="A9" s="133"/>
      <c r="B9" s="6">
        <f>'[1]Výsledky zápasů - skupina'!E181</f>
        <v>549</v>
      </c>
      <c r="C9" s="4">
        <f>'[1]Výsledky zápasů - skupina'!J83</f>
        <v>498</v>
      </c>
      <c r="D9" s="136"/>
      <c r="E9" s="4">
        <f>'[1]Výsledky zápasů - skupina'!E34</f>
        <v>524</v>
      </c>
      <c r="F9" s="4">
        <f>'[1]Výsledky zápasů - skupina'!J20</f>
        <v>505</v>
      </c>
      <c r="G9" s="4">
        <f>'[1]Výsledky zápasů - skupina'!J125</f>
        <v>519</v>
      </c>
      <c r="H9" s="4">
        <f>'[1]Výsledky zápasů - skupina'!J90</f>
        <v>571</v>
      </c>
      <c r="I9" s="5">
        <f>'[1]Výsledky zápasů - skupina'!E167</f>
        <v>530</v>
      </c>
      <c r="J9" s="142"/>
      <c r="K9" s="144"/>
      <c r="L9" s="148" t="e">
        <f>COUNTIF(#REF!,"&gt;=5")</f>
        <v>#REF!</v>
      </c>
      <c r="M9" s="150" t="e">
        <f>COUNTIF(#REF!,"&gt;=5")</f>
        <v>#REF!</v>
      </c>
      <c r="N9" s="154" t="e">
        <f>COUNTIF(#REF!,"&gt;=5")</f>
        <v>#REF!</v>
      </c>
      <c r="O9" s="146" t="e">
        <f>RANK(D9,$C$4:$C$11)</f>
        <v>#N/A</v>
      </c>
      <c r="P9" s="131"/>
    </row>
    <row r="10" spans="1:17" ht="23.25" customHeight="1">
      <c r="A10" s="132" t="str">
        <f>'[1]Rozlosování týmů'!H18</f>
        <v>ABB</v>
      </c>
      <c r="B10" s="11">
        <f>IF(B11=0,"-",'[1]Výsledky zápasů - skupina'!K70)</f>
        <v>8</v>
      </c>
      <c r="C10" s="9">
        <f>IF(C11=0,"-",'[1]Výsledky zápasů - skupina'!F189)</f>
        <v>8</v>
      </c>
      <c r="D10" s="9">
        <f>IF(D11=0,"-",'[1]Výsledky zápasů - skupina'!K35)</f>
        <v>8</v>
      </c>
      <c r="E10" s="135" t="s">
        <v>10</v>
      </c>
      <c r="F10" s="9">
        <f>IF(F11=0,"-",'[1]Výsledky zápasů - skupina'!F154)</f>
        <v>0</v>
      </c>
      <c r="G10" s="9">
        <f>IF(G11=0,"-",'[1]Výsledky zápasů - skupina'!F112)</f>
        <v>8</v>
      </c>
      <c r="H10" s="9">
        <f>IF(H11=0,"-",'[1]Výsledky zápasů - skupina'!K133)</f>
        <v>7</v>
      </c>
      <c r="I10" s="7">
        <f>IF(I11=0,"-",'[1]Výsledky zápasů - skupina'!K28)</f>
        <v>4</v>
      </c>
      <c r="J10" s="141">
        <f>SUM(B10:I10)</f>
        <v>43</v>
      </c>
      <c r="K10" s="143">
        <f>(AVERAGE(B11:I11))</f>
        <v>596.1428571428571</v>
      </c>
      <c r="L10" s="147">
        <f>COUNTIF(B10:I10,"&gt;4")</f>
        <v>5</v>
      </c>
      <c r="M10" s="149">
        <f>COUNTIF(B10:I10,"=4")</f>
        <v>1</v>
      </c>
      <c r="N10" s="153">
        <f>COUNTIF(B10:I10,"&lt;4")</f>
        <v>1</v>
      </c>
      <c r="O10" s="145">
        <f>RANK(P10,$P$4:$P$19)</f>
        <v>2</v>
      </c>
      <c r="P10" s="131">
        <f>J10*300+K10</f>
        <v>13496.142857142857</v>
      </c>
      <c r="Q10" t="str">
        <f>A10</f>
        <v>ABB</v>
      </c>
    </row>
    <row r="11" spans="1:16" ht="23.25" customHeight="1" thickBot="1">
      <c r="A11" s="133"/>
      <c r="B11" s="6">
        <f>'[1]Výsledky zápasů - skupina'!J69</f>
        <v>647</v>
      </c>
      <c r="C11" s="4">
        <f>'[1]Výsledky zápasů - skupina'!E188</f>
        <v>594</v>
      </c>
      <c r="D11" s="4">
        <f>'[1]Výsledky zápasů - skupina'!J34</f>
        <v>643</v>
      </c>
      <c r="E11" s="136"/>
      <c r="F11" s="4">
        <f>'[1]Výsledky zápasů - skupina'!E153</f>
        <v>578</v>
      </c>
      <c r="G11" s="4">
        <f>'[1]Výsledky zápasů - skupina'!E111</f>
        <v>632</v>
      </c>
      <c r="H11" s="4">
        <f>'[1]Výsledky zápasů - skupina'!J132</f>
        <v>620</v>
      </c>
      <c r="I11" s="5">
        <f>'[1]Výsledky zápasů - skupina'!J27</f>
        <v>459</v>
      </c>
      <c r="J11" s="142"/>
      <c r="K11" s="144"/>
      <c r="L11" s="148" t="e">
        <f>COUNTIF(#REF!,"&gt;=5")</f>
        <v>#REF!</v>
      </c>
      <c r="M11" s="150" t="e">
        <f>COUNTIF(#REF!,"&gt;=5")</f>
        <v>#REF!</v>
      </c>
      <c r="N11" s="154" t="e">
        <f>COUNTIF(#REF!,"&gt;=5")</f>
        <v>#REF!</v>
      </c>
      <c r="O11" s="146" t="e">
        <f>RANK(D11,$C$4:$C$11)</f>
        <v>#N/A</v>
      </c>
      <c r="P11" s="131"/>
    </row>
    <row r="12" spans="1:17" ht="23.25" customHeight="1">
      <c r="A12" s="132" t="str">
        <f>'[1]Rozlosování týmů'!H23</f>
        <v>Kaštanka</v>
      </c>
      <c r="B12" s="11">
        <f>IF(B13=0,"-",'[1]Výsledky zápasů - skupina'!K105)</f>
        <v>6</v>
      </c>
      <c r="C12" s="9">
        <f>IF(C13=0,"-",'[1]Výsledky zápasů - skupina'!F140)</f>
        <v>6</v>
      </c>
      <c r="D12" s="9">
        <f>IF(D13=0,"-",'[1]Výsledky zápasů - skupina'!F21)</f>
        <v>8</v>
      </c>
      <c r="E12" s="9">
        <f>IF(E13=0,"-",'[1]Výsledky zápasů - skupina'!K154)</f>
        <v>8</v>
      </c>
      <c r="F12" s="135" t="s">
        <v>22</v>
      </c>
      <c r="G12" s="9">
        <f>IF(G13=0,"-",'[1]Výsledky zápasů - skupina'!F63)</f>
        <v>2</v>
      </c>
      <c r="H12" s="9">
        <f>IF(H13=0,"-",'[1]Výsledky zápasů - skupina'!K196)</f>
        <v>6</v>
      </c>
      <c r="I12" s="7">
        <f>IF(I13=0,"-",'[1]Výsledky zápasů - skupina'!F42)</f>
        <v>8</v>
      </c>
      <c r="J12" s="141">
        <f>SUM(B12:I12)</f>
        <v>44</v>
      </c>
      <c r="K12" s="143">
        <f>(AVERAGE(B13:I13))</f>
        <v>610.7142857142857</v>
      </c>
      <c r="L12" s="147">
        <f>COUNTIF(B12:I12,"&gt;4")</f>
        <v>6</v>
      </c>
      <c r="M12" s="149">
        <f>COUNTIF(B12:I12,"=4")</f>
        <v>0</v>
      </c>
      <c r="N12" s="153">
        <f>COUNTIF(B12:I12,"&lt;4")</f>
        <v>1</v>
      </c>
      <c r="O12" s="145">
        <f>RANK(P12,$P$4:$P$19)</f>
        <v>1</v>
      </c>
      <c r="P12" s="131">
        <f>J12*300+K12</f>
        <v>13810.714285714286</v>
      </c>
      <c r="Q12" t="str">
        <f>A12</f>
        <v>Kaštanka</v>
      </c>
    </row>
    <row r="13" spans="1:16" ht="23.25" customHeight="1" thickBot="1">
      <c r="A13" s="133"/>
      <c r="B13" s="6">
        <f>'[1]Výsledky zápasů - skupina'!J104</f>
        <v>621</v>
      </c>
      <c r="C13" s="4">
        <f>'[1]Výsledky zápasů - skupina'!E139</f>
        <v>629</v>
      </c>
      <c r="D13" s="4">
        <f>'[1]Výsledky zápasů - skupina'!E20</f>
        <v>623</v>
      </c>
      <c r="E13" s="4">
        <f>'[1]Výsledky zápasů - skupina'!J153</f>
        <v>653</v>
      </c>
      <c r="F13" s="136"/>
      <c r="G13" s="4">
        <f>'[1]Výsledky zápasů - skupina'!E62</f>
        <v>580</v>
      </c>
      <c r="H13" s="4">
        <f>'[1]Výsledky zápasů - skupina'!J195</f>
        <v>609</v>
      </c>
      <c r="I13" s="5">
        <f>'[1]Výsledky zápasů - skupina'!E41</f>
        <v>560</v>
      </c>
      <c r="J13" s="142"/>
      <c r="K13" s="144"/>
      <c r="L13" s="148" t="e">
        <f>COUNTIF(#REF!,"&gt;=5")</f>
        <v>#REF!</v>
      </c>
      <c r="M13" s="150" t="e">
        <f>COUNTIF(#REF!,"&gt;=5")</f>
        <v>#REF!</v>
      </c>
      <c r="N13" s="154" t="e">
        <f>COUNTIF(#REF!,"&gt;=5")</f>
        <v>#REF!</v>
      </c>
      <c r="O13" s="146" t="e">
        <f>RANK(D13,$C$4:$C$11)</f>
        <v>#N/A</v>
      </c>
      <c r="P13" s="131"/>
    </row>
    <row r="14" spans="1:17" ht="23.25" customHeight="1">
      <c r="A14" s="132" t="str">
        <f>'[1]Rozlosování týmů'!H28</f>
        <v>Desperádi</v>
      </c>
      <c r="B14" s="11">
        <f>IF(B15=0,"-",'[1]Výsledky zápasů - skupina'!F161)</f>
        <v>8</v>
      </c>
      <c r="C14" s="9">
        <f>IF(C15=0,"-",'[1]Výsledky zápasů - skupina'!K49)</f>
        <v>8</v>
      </c>
      <c r="D14" s="9">
        <f>IF(D15=0,"-",'[1]Výsledky zápasů - skupina'!F126)</f>
        <v>6</v>
      </c>
      <c r="E14" s="9">
        <f>IF(E15=0,"-",'[1]Výsledky zápasů - skupina'!K112)</f>
        <v>0</v>
      </c>
      <c r="F14" s="9">
        <f>IF(F15=0,"-",'[1]Výsledky zápasů - skupina'!K63)</f>
        <v>6</v>
      </c>
      <c r="G14" s="135" t="s">
        <v>23</v>
      </c>
      <c r="H14" s="9">
        <f>IF(H15=0,"-",'[1]Výsledky zápasů - skupina'!K14)</f>
        <v>6</v>
      </c>
      <c r="I14" s="7">
        <f>IF(I15=0,"-",'[1]Výsledky zápasů - skupina'!F175)</f>
        <v>8</v>
      </c>
      <c r="J14" s="141">
        <f>SUM(B14:I14)</f>
        <v>42</v>
      </c>
      <c r="K14" s="143">
        <f>(AVERAGE(B15:I15))</f>
        <v>597.8571428571429</v>
      </c>
      <c r="L14" s="147">
        <f>COUNTIF(B14:I14,"&gt;4")</f>
        <v>6</v>
      </c>
      <c r="M14" s="149">
        <f>COUNTIF(B14:I14,"=4")</f>
        <v>0</v>
      </c>
      <c r="N14" s="153">
        <f>COUNTIF(B14:I14,"&lt;4")</f>
        <v>1</v>
      </c>
      <c r="O14" s="145">
        <f>RANK(P14,$P$4:$P$19)</f>
        <v>3</v>
      </c>
      <c r="P14" s="131">
        <f>J14*300+K14</f>
        <v>13197.857142857143</v>
      </c>
      <c r="Q14" t="str">
        <f>A14</f>
        <v>Desperádi</v>
      </c>
    </row>
    <row r="15" spans="1:16" ht="23.25" customHeight="1" thickBot="1">
      <c r="A15" s="133"/>
      <c r="B15" s="6">
        <f>'[1]Výsledky zápasů - skupina'!E160</f>
        <v>622</v>
      </c>
      <c r="C15" s="4">
        <f>'[1]Výsledky zápasů - skupina'!J48</f>
        <v>676</v>
      </c>
      <c r="D15" s="4">
        <f>'[1]Výsledky zápasů - skupina'!E125</f>
        <v>626</v>
      </c>
      <c r="E15" s="4">
        <f>'[1]Výsledky zápasů - skupina'!J111</f>
        <v>555</v>
      </c>
      <c r="F15" s="4">
        <f>'[1]Výsledky zápasů - skupina'!J62</f>
        <v>627</v>
      </c>
      <c r="G15" s="136"/>
      <c r="H15" s="4">
        <f>'[1]Výsledky zápasů - skupina'!J13</f>
        <v>537</v>
      </c>
      <c r="I15" s="5">
        <f>'[1]Výsledky zápasů - skupina'!E174</f>
        <v>542</v>
      </c>
      <c r="J15" s="142"/>
      <c r="K15" s="144"/>
      <c r="L15" s="148" t="e">
        <f>COUNTIF(#REF!,"&gt;=5")</f>
        <v>#REF!</v>
      </c>
      <c r="M15" s="150" t="e">
        <f>COUNTIF(#REF!,"&gt;=5")</f>
        <v>#REF!</v>
      </c>
      <c r="N15" s="154" t="e">
        <f>COUNTIF(#REF!,"&gt;=5")</f>
        <v>#REF!</v>
      </c>
      <c r="O15" s="146" t="e">
        <f>RANK(D15,$C$4:$C$11)</f>
        <v>#N/A</v>
      </c>
      <c r="P15" s="131"/>
    </row>
    <row r="16" spans="1:17" ht="23.25" customHeight="1">
      <c r="A16" s="132" t="str">
        <f>'[1]Rozlosování týmů'!H33</f>
        <v>Levit tým</v>
      </c>
      <c r="B16" s="11">
        <f>IF(B17=0,"-",'[1]Výsledky zápasů - skupina'!K56)</f>
        <v>8</v>
      </c>
      <c r="C16" s="9">
        <f>IF(C17=0,"-",'[1]Výsledky zápasů - skupina'!K147)</f>
        <v>6</v>
      </c>
      <c r="D16" s="9">
        <f>IF(D17=0,"-",'[1]Výsledky zápasů - skupina'!F91)</f>
        <v>2</v>
      </c>
      <c r="E16" s="9">
        <f>IF(E17=0,"-",'[1]Výsledky zápasů - skupina'!F133)</f>
        <v>1</v>
      </c>
      <c r="F16" s="9">
        <f>IF(F17=0,"-",'[1]Výsledky zápasů - skupina'!F196)</f>
        <v>2</v>
      </c>
      <c r="G16" s="9">
        <f>IF(G17=0,"-",'[1]Výsledky zápasů - skupina'!F14)</f>
        <v>2</v>
      </c>
      <c r="H16" s="135" t="s">
        <v>24</v>
      </c>
      <c r="I16" s="7">
        <f>IF(I17=0,"-",'[1]Výsledky zápasů - skupina'!K77)</f>
        <v>8</v>
      </c>
      <c r="J16" s="141">
        <f>SUM(B16:I16)</f>
        <v>29</v>
      </c>
      <c r="K16" s="143">
        <f>(AVERAGE(B17:I17))</f>
        <v>581.2857142857143</v>
      </c>
      <c r="L16" s="147">
        <f>COUNTIF(B16:I16,"&gt;4")</f>
        <v>3</v>
      </c>
      <c r="M16" s="149">
        <f>COUNTIF(B16:I16,"=4")</f>
        <v>0</v>
      </c>
      <c r="N16" s="153">
        <f>COUNTIF(B16:I16,"&lt;4")</f>
        <v>4</v>
      </c>
      <c r="O16" s="145">
        <f>RANK(P16,$P$4:$P$19)</f>
        <v>4</v>
      </c>
      <c r="P16" s="131">
        <f>J16*300+K16</f>
        <v>9281.285714285714</v>
      </c>
      <c r="Q16" t="str">
        <f>A16</f>
        <v>Levit tým</v>
      </c>
    </row>
    <row r="17" spans="1:16" ht="23.25" customHeight="1" thickBot="1">
      <c r="A17" s="133"/>
      <c r="B17" s="6">
        <f>'[1]Výsledky zápasů - skupina'!J55</f>
        <v>640</v>
      </c>
      <c r="C17" s="4">
        <f>'[1]Výsledky zápasů - skupina'!J146</f>
        <v>594</v>
      </c>
      <c r="D17" s="4">
        <f>'[1]Výsledky zápasů - skupina'!E90</f>
        <v>565</v>
      </c>
      <c r="E17" s="4">
        <f>'[1]Výsledky zápasů - skupina'!E132</f>
        <v>584</v>
      </c>
      <c r="F17" s="4">
        <f>'[1]Výsledky zápasů - skupina'!E195</f>
        <v>569</v>
      </c>
      <c r="G17" s="4">
        <f>'[1]Výsledky zápasů - skupina'!E13</f>
        <v>498</v>
      </c>
      <c r="H17" s="136"/>
      <c r="I17" s="5">
        <f>'[1]Výsledky zápasů - skupina'!J76</f>
        <v>619</v>
      </c>
      <c r="J17" s="142"/>
      <c r="K17" s="144"/>
      <c r="L17" s="148" t="e">
        <f>COUNTIF(#REF!,"&gt;=5")</f>
        <v>#REF!</v>
      </c>
      <c r="M17" s="150" t="e">
        <f>COUNTIF(#REF!,"&gt;=5")</f>
        <v>#REF!</v>
      </c>
      <c r="N17" s="154" t="e">
        <f>COUNTIF(#REF!,"&gt;=5")</f>
        <v>#REF!</v>
      </c>
      <c r="O17" s="146" t="e">
        <f>RANK(D17,$C$4:$C$11)</f>
        <v>#N/A</v>
      </c>
      <c r="P17" s="131"/>
    </row>
    <row r="18" spans="1:17" ht="23.25" customHeight="1">
      <c r="A18" s="134" t="str">
        <f>'[1]Rozlosování týmů'!H38</f>
        <v>Plšek team</v>
      </c>
      <c r="B18" s="8">
        <f>IF(B19=0,"-",'[1]Výsledky zápasů - skupina'!F119)</f>
        <v>0</v>
      </c>
      <c r="C18" s="10">
        <f>IF(C19=0,"-",'[1]Výsledky zápasů - skupina'!F98)</f>
        <v>2</v>
      </c>
      <c r="D18" s="10">
        <f>IF(D19=0,"-",'[1]Výsledky zápasů - skupina'!K168)</f>
        <v>2</v>
      </c>
      <c r="E18" s="10">
        <f>IF(E19=0,"-",'[1]Výsledky zápasů - skupina'!F28)</f>
        <v>4</v>
      </c>
      <c r="F18" s="10">
        <f>IF(F19=0,"-",'[1]Výsledky zápasů - skupina'!K42)</f>
        <v>0</v>
      </c>
      <c r="G18" s="10">
        <f>IF(G19=0,"-",'[1]Výsledky zápasů - skupina'!K175)</f>
        <v>0</v>
      </c>
      <c r="H18" s="10">
        <f>IF(H19=0,"-",'[1]Výsledky zápasů - skupina'!F77)</f>
        <v>0</v>
      </c>
      <c r="I18" s="137" t="s">
        <v>24</v>
      </c>
      <c r="J18" s="141">
        <f>SUM(B18:I18)</f>
        <v>8</v>
      </c>
      <c r="K18" s="151">
        <f>(AVERAGE(B19:I19))</f>
        <v>445.7142857142857</v>
      </c>
      <c r="L18" s="147">
        <f>COUNTIF(B18:I18,"&gt;4")</f>
        <v>0</v>
      </c>
      <c r="M18" s="149">
        <f>COUNTIF(B18:I18,"=4")</f>
        <v>1</v>
      </c>
      <c r="N18" s="153">
        <f>COUNTIF(B18:I18,"&lt;4")</f>
        <v>6</v>
      </c>
      <c r="O18" s="152">
        <f>RANK(P18,$P$4:$P$19)</f>
        <v>8</v>
      </c>
      <c r="P18" s="131">
        <f>J18*300+K18</f>
        <v>2845.714285714286</v>
      </c>
      <c r="Q18" t="str">
        <f>A18</f>
        <v>Plšek team</v>
      </c>
    </row>
    <row r="19" spans="1:16" ht="23.25" customHeight="1" thickBot="1">
      <c r="A19" s="133"/>
      <c r="B19" s="6">
        <f>'[1]Výsledky zápasů - skupina'!E118</f>
        <v>471</v>
      </c>
      <c r="C19" s="4">
        <f>'[1]Výsledky zápasů - skupina'!E97</f>
        <v>482</v>
      </c>
      <c r="D19" s="4">
        <f>'[1]Výsledky zápasů - skupina'!J167</f>
        <v>434</v>
      </c>
      <c r="E19" s="4">
        <f>'[1]Výsledky zápasů - skupina'!E27</f>
        <v>463</v>
      </c>
      <c r="F19" s="4">
        <f>'[1]Výsledky zápasů - skupina'!J41</f>
        <v>407</v>
      </c>
      <c r="G19" s="4">
        <f>'[1]Výsledky zápasů - skupina'!J174</f>
        <v>417</v>
      </c>
      <c r="H19" s="4">
        <f>'[1]Výsledky zápasů - skupina'!E76</f>
        <v>446</v>
      </c>
      <c r="I19" s="138"/>
      <c r="J19" s="142"/>
      <c r="K19" s="144"/>
      <c r="L19" s="148" t="e">
        <f>COUNTIF(#REF!,"&gt;=5")</f>
        <v>#REF!</v>
      </c>
      <c r="M19" s="150" t="e">
        <f>COUNTIF(#REF!,"&gt;=5")</f>
        <v>#REF!</v>
      </c>
      <c r="N19" s="154" t="e">
        <f>COUNTIF(#REF!,"&gt;=5")</f>
        <v>#REF!</v>
      </c>
      <c r="O19" s="146" t="e">
        <f>RANK(D19,$C$4:$C$11)</f>
        <v>#N/A</v>
      </c>
      <c r="P19" s="131"/>
    </row>
  </sheetData>
  <sheetProtection selectLockedCells="1" selectUnlockedCells="1"/>
  <mergeCells count="72">
    <mergeCell ref="N12:N13"/>
    <mergeCell ref="N14:N15"/>
    <mergeCell ref="N16:N17"/>
    <mergeCell ref="N18:N19"/>
    <mergeCell ref="N4:N5"/>
    <mergeCell ref="N6:N7"/>
    <mergeCell ref="N8:N9"/>
    <mergeCell ref="N10:N11"/>
    <mergeCell ref="J16:J17"/>
    <mergeCell ref="K16:K17"/>
    <mergeCell ref="O16:O17"/>
    <mergeCell ref="J18:J19"/>
    <mergeCell ref="K18:K19"/>
    <mergeCell ref="O18:O19"/>
    <mergeCell ref="L16:L17"/>
    <mergeCell ref="L18:L19"/>
    <mergeCell ref="M16:M17"/>
    <mergeCell ref="M18:M19"/>
    <mergeCell ref="J12:J13"/>
    <mergeCell ref="K12:K13"/>
    <mergeCell ref="O12:O13"/>
    <mergeCell ref="J14:J15"/>
    <mergeCell ref="K14:K15"/>
    <mergeCell ref="O14:O15"/>
    <mergeCell ref="L12:L13"/>
    <mergeCell ref="L14:L15"/>
    <mergeCell ref="M12:M13"/>
    <mergeCell ref="M14:M15"/>
    <mergeCell ref="J8:J9"/>
    <mergeCell ref="K8:K9"/>
    <mergeCell ref="O8:O9"/>
    <mergeCell ref="J10:J11"/>
    <mergeCell ref="K10:K11"/>
    <mergeCell ref="O10:O11"/>
    <mergeCell ref="L8:L9"/>
    <mergeCell ref="L10:L11"/>
    <mergeCell ref="M8:M9"/>
    <mergeCell ref="M10:M11"/>
    <mergeCell ref="J4:J5"/>
    <mergeCell ref="K4:K5"/>
    <mergeCell ref="O4:O5"/>
    <mergeCell ref="J6:J7"/>
    <mergeCell ref="K6:K7"/>
    <mergeCell ref="O6:O7"/>
    <mergeCell ref="L4:L5"/>
    <mergeCell ref="L6:L7"/>
    <mergeCell ref="M4:M5"/>
    <mergeCell ref="M6:M7"/>
    <mergeCell ref="F12:F13"/>
    <mergeCell ref="G14:G15"/>
    <mergeCell ref="H16:H17"/>
    <mergeCell ref="I18:I19"/>
    <mergeCell ref="B4:B5"/>
    <mergeCell ref="C6:C7"/>
    <mergeCell ref="D8:D9"/>
    <mergeCell ref="E10:E11"/>
    <mergeCell ref="A12:A13"/>
    <mergeCell ref="A14:A15"/>
    <mergeCell ref="A16:A17"/>
    <mergeCell ref="A18:A19"/>
    <mergeCell ref="A4:A5"/>
    <mergeCell ref="A6:A7"/>
    <mergeCell ref="A8:A9"/>
    <mergeCell ref="A10:A11"/>
    <mergeCell ref="P16:P17"/>
    <mergeCell ref="P18:P19"/>
    <mergeCell ref="P4:P5"/>
    <mergeCell ref="P6:P7"/>
    <mergeCell ref="P8:P9"/>
    <mergeCell ref="P10:P11"/>
    <mergeCell ref="P12:P13"/>
    <mergeCell ref="P14:P15"/>
  </mergeCells>
  <conditionalFormatting sqref="O4:O19">
    <cfRule type="cellIs" priority="2" dxfId="188" operator="between" stopIfTrue="1">
      <formula>0</formula>
      <formula>3</formula>
    </cfRule>
    <cfRule type="cellIs" priority="3" dxfId="189" operator="between" stopIfTrue="1">
      <formula>4</formula>
      <formula>5</formula>
    </cfRule>
    <cfRule type="cellIs" priority="4" dxfId="190" operator="greaterThan" stopIfTrue="1">
      <formula>5</formula>
    </cfRule>
  </conditionalFormatting>
  <conditionalFormatting sqref="C5:I5 B7 D7:I7 B9:C9 E9:I9 B11:D11 F11:I11 B13:E13 G13:I13 B15:F15 H15:I15 B17:G17 I17 B19:H19">
    <cfRule type="top10" priority="1" dxfId="191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O93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69921875" defaultRowHeight="14.25"/>
  <cols>
    <col min="1" max="1" width="10.8984375" style="13" customWidth="1"/>
    <col min="2" max="2" width="17.09765625" style="13" customWidth="1"/>
    <col min="3" max="10" width="3.8984375" style="118" customWidth="1"/>
    <col min="11" max="11" width="6.796875" style="28" customWidth="1"/>
    <col min="12" max="12" width="8.3984375" style="124" customWidth="1"/>
    <col min="13" max="13" width="7.796875" style="124" customWidth="1"/>
    <col min="14" max="14" width="5.3984375" style="28" customWidth="1"/>
    <col min="15" max="15" width="4.09765625" style="123" customWidth="1"/>
    <col min="16" max="16384" width="8.69921875" style="99" customWidth="1"/>
  </cols>
  <sheetData>
    <row r="1" spans="1:15" s="28" customFormat="1" ht="40.5" customHeight="1">
      <c r="A1" s="21" t="s">
        <v>7</v>
      </c>
      <c r="B1" s="21" t="s">
        <v>19</v>
      </c>
      <c r="C1" s="22" t="s">
        <v>4</v>
      </c>
      <c r="D1" s="155" t="s">
        <v>25</v>
      </c>
      <c r="E1" s="156"/>
      <c r="F1" s="156"/>
      <c r="G1" s="156"/>
      <c r="H1" s="156"/>
      <c r="I1" s="156"/>
      <c r="J1" s="156"/>
      <c r="K1" s="23" t="s">
        <v>3</v>
      </c>
      <c r="L1" s="24" t="s">
        <v>12</v>
      </c>
      <c r="M1" s="25" t="s">
        <v>20</v>
      </c>
      <c r="N1" s="26" t="s">
        <v>18</v>
      </c>
      <c r="O1" s="27" t="s">
        <v>21</v>
      </c>
    </row>
    <row r="2" spans="1:15" s="116" customFormat="1" ht="14.25" customHeight="1">
      <c r="A2" s="13" t="s">
        <v>29</v>
      </c>
      <c r="B2" s="13" t="s">
        <v>31</v>
      </c>
      <c r="C2" s="20">
        <v>1</v>
      </c>
      <c r="D2" s="114">
        <v>204</v>
      </c>
      <c r="E2" s="114">
        <v>224</v>
      </c>
      <c r="F2" s="114">
        <v>225</v>
      </c>
      <c r="G2" s="114">
        <v>257</v>
      </c>
      <c r="H2" s="114">
        <v>215</v>
      </c>
      <c r="I2" s="114">
        <v>223</v>
      </c>
      <c r="J2" s="114">
        <v>208</v>
      </c>
      <c r="K2" s="29">
        <v>1556</v>
      </c>
      <c r="L2" s="30">
        <v>222.28571428571428</v>
      </c>
      <c r="M2" s="31">
        <v>223.28571428571428</v>
      </c>
      <c r="N2" s="32">
        <v>1</v>
      </c>
      <c r="O2" s="33">
        <v>25</v>
      </c>
    </row>
    <row r="3" spans="1:15" s="116" customFormat="1" ht="14.25" customHeight="1">
      <c r="A3" s="13" t="s">
        <v>30</v>
      </c>
      <c r="B3" s="117" t="s">
        <v>35</v>
      </c>
      <c r="C3" s="20">
        <v>0</v>
      </c>
      <c r="D3" s="114">
        <v>192</v>
      </c>
      <c r="E3" s="114">
        <v>234</v>
      </c>
      <c r="F3" s="114">
        <v>202</v>
      </c>
      <c r="G3" s="114">
        <v>203</v>
      </c>
      <c r="H3" s="114">
        <v>257</v>
      </c>
      <c r="I3" s="114">
        <v>218</v>
      </c>
      <c r="J3" s="114">
        <v>193</v>
      </c>
      <c r="K3" s="29">
        <v>1499</v>
      </c>
      <c r="L3" s="30">
        <v>214.14285714285714</v>
      </c>
      <c r="M3" s="31">
        <v>214.14285714285714</v>
      </c>
      <c r="N3" s="32">
        <v>2</v>
      </c>
      <c r="O3" s="33"/>
    </row>
    <row r="4" spans="1:15" s="116" customFormat="1" ht="14.25" customHeight="1">
      <c r="A4" s="13" t="s">
        <v>43</v>
      </c>
      <c r="B4" s="13" t="s">
        <v>36</v>
      </c>
      <c r="C4" s="20">
        <v>14</v>
      </c>
      <c r="D4" s="114">
        <v>145</v>
      </c>
      <c r="E4" s="114">
        <v>198</v>
      </c>
      <c r="F4" s="114">
        <v>265</v>
      </c>
      <c r="G4" s="114">
        <v>242</v>
      </c>
      <c r="H4" s="114">
        <v>169</v>
      </c>
      <c r="I4" s="114">
        <v>173</v>
      </c>
      <c r="J4" s="114">
        <v>182</v>
      </c>
      <c r="K4" s="29">
        <v>1374</v>
      </c>
      <c r="L4" s="30">
        <v>196.28571428571428</v>
      </c>
      <c r="M4" s="31">
        <v>210.28571428571428</v>
      </c>
      <c r="N4" s="32">
        <v>3</v>
      </c>
      <c r="O4" s="33">
        <v>23</v>
      </c>
    </row>
    <row r="5" spans="1:15" s="116" customFormat="1" ht="14.25" customHeight="1">
      <c r="A5" s="13" t="s">
        <v>29</v>
      </c>
      <c r="B5" s="13" t="s">
        <v>47</v>
      </c>
      <c r="C5" s="20">
        <v>0</v>
      </c>
      <c r="D5" s="114">
        <v>227</v>
      </c>
      <c r="E5" s="114">
        <v>187</v>
      </c>
      <c r="F5" s="114">
        <v>184</v>
      </c>
      <c r="G5" s="114">
        <v>184</v>
      </c>
      <c r="H5" s="114">
        <v>216</v>
      </c>
      <c r="I5" s="114">
        <v>258</v>
      </c>
      <c r="J5" s="114">
        <v>215</v>
      </c>
      <c r="K5" s="29">
        <v>1471</v>
      </c>
      <c r="L5" s="30">
        <v>210.14285714285714</v>
      </c>
      <c r="M5" s="31">
        <v>210.14285714285714</v>
      </c>
      <c r="N5" s="32">
        <v>4</v>
      </c>
      <c r="O5" s="33">
        <v>22</v>
      </c>
    </row>
    <row r="6" spans="1:15" s="116" customFormat="1" ht="14.25" customHeight="1">
      <c r="A6" s="13" t="s">
        <v>45</v>
      </c>
      <c r="B6" s="117" t="s">
        <v>58</v>
      </c>
      <c r="C6" s="20">
        <v>17</v>
      </c>
      <c r="D6" s="114">
        <v>161</v>
      </c>
      <c r="E6" s="114">
        <v>201</v>
      </c>
      <c r="F6" s="114">
        <v>168</v>
      </c>
      <c r="G6" s="114">
        <v>191</v>
      </c>
      <c r="H6" s="114">
        <v>209</v>
      </c>
      <c r="I6" s="114">
        <v>210</v>
      </c>
      <c r="J6" s="114">
        <v>183</v>
      </c>
      <c r="K6" s="29">
        <v>1323</v>
      </c>
      <c r="L6" s="30">
        <v>189</v>
      </c>
      <c r="M6" s="31">
        <v>206</v>
      </c>
      <c r="N6" s="32">
        <v>5</v>
      </c>
      <c r="O6" s="33">
        <v>21</v>
      </c>
    </row>
    <row r="7" spans="1:15" s="116" customFormat="1" ht="14.25" customHeight="1">
      <c r="A7" s="13" t="s">
        <v>43</v>
      </c>
      <c r="B7" s="13" t="s">
        <v>50</v>
      </c>
      <c r="C7" s="20">
        <v>0</v>
      </c>
      <c r="D7" s="114">
        <v>152</v>
      </c>
      <c r="E7" s="114">
        <v>243</v>
      </c>
      <c r="F7" s="114">
        <v>188</v>
      </c>
      <c r="G7" s="114">
        <v>185</v>
      </c>
      <c r="H7" s="114">
        <v>223</v>
      </c>
      <c r="I7" s="114">
        <v>224</v>
      </c>
      <c r="J7" s="114">
        <v>197</v>
      </c>
      <c r="K7" s="29">
        <v>1412</v>
      </c>
      <c r="L7" s="30">
        <v>201.71428571428572</v>
      </c>
      <c r="M7" s="31">
        <v>201.71428571428572</v>
      </c>
      <c r="N7" s="32">
        <v>6</v>
      </c>
      <c r="O7" s="33"/>
    </row>
    <row r="8" spans="1:15" s="116" customFormat="1" ht="14.25" customHeight="1">
      <c r="A8" s="13" t="s">
        <v>30</v>
      </c>
      <c r="B8" s="117" t="s">
        <v>44</v>
      </c>
      <c r="C8" s="20">
        <v>8</v>
      </c>
      <c r="D8" s="114">
        <v>181</v>
      </c>
      <c r="E8" s="114">
        <v>207</v>
      </c>
      <c r="F8" s="115">
        <v>242</v>
      </c>
      <c r="G8" s="114">
        <v>174</v>
      </c>
      <c r="H8" s="114">
        <v>180</v>
      </c>
      <c r="I8" s="114">
        <v>168</v>
      </c>
      <c r="J8" s="114">
        <v>171</v>
      </c>
      <c r="K8" s="29">
        <v>1323</v>
      </c>
      <c r="L8" s="30">
        <v>189</v>
      </c>
      <c r="M8" s="31">
        <v>197</v>
      </c>
      <c r="N8" s="32">
        <v>7</v>
      </c>
      <c r="O8" s="33"/>
    </row>
    <row r="9" spans="1:15" s="116" customFormat="1" ht="14.25" customHeight="1">
      <c r="A9" s="13" t="s">
        <v>40</v>
      </c>
      <c r="B9" s="13" t="s">
        <v>53</v>
      </c>
      <c r="C9" s="20">
        <v>0</v>
      </c>
      <c r="D9" s="114">
        <v>208</v>
      </c>
      <c r="E9" s="114">
        <v>224</v>
      </c>
      <c r="F9" s="114">
        <v>168</v>
      </c>
      <c r="G9" s="114">
        <v>190</v>
      </c>
      <c r="H9" s="114">
        <v>214</v>
      </c>
      <c r="I9" s="114">
        <v>160</v>
      </c>
      <c r="J9" s="114">
        <v>211</v>
      </c>
      <c r="K9" s="29">
        <v>1375</v>
      </c>
      <c r="L9" s="30">
        <v>196.42857142857142</v>
      </c>
      <c r="M9" s="31">
        <v>196.42857142857142</v>
      </c>
      <c r="N9" s="32">
        <v>8</v>
      </c>
      <c r="O9" s="33">
        <v>18</v>
      </c>
    </row>
    <row r="10" spans="1:15" s="116" customFormat="1" ht="14.25" customHeight="1">
      <c r="A10" s="13" t="s">
        <v>45</v>
      </c>
      <c r="B10" s="117" t="s">
        <v>57</v>
      </c>
      <c r="C10" s="20">
        <v>0</v>
      </c>
      <c r="D10" s="114">
        <v>147</v>
      </c>
      <c r="E10" s="114">
        <v>246</v>
      </c>
      <c r="F10" s="114">
        <v>238</v>
      </c>
      <c r="G10" s="114">
        <v>158</v>
      </c>
      <c r="H10" s="114">
        <v>186</v>
      </c>
      <c r="I10" s="114">
        <v>191</v>
      </c>
      <c r="J10" s="114">
        <v>181</v>
      </c>
      <c r="K10" s="29">
        <v>1347</v>
      </c>
      <c r="L10" s="30">
        <v>192.42857142857142</v>
      </c>
      <c r="M10" s="31">
        <v>192.42857142857142</v>
      </c>
      <c r="N10" s="32">
        <v>9</v>
      </c>
      <c r="O10" s="33">
        <v>17</v>
      </c>
    </row>
    <row r="11" spans="1:15" s="116" customFormat="1" ht="14.25" customHeight="1">
      <c r="A11" s="13" t="s">
        <v>41</v>
      </c>
      <c r="B11" s="13" t="s">
        <v>28</v>
      </c>
      <c r="C11" s="20">
        <v>14</v>
      </c>
      <c r="D11" s="114">
        <v>141</v>
      </c>
      <c r="E11" s="114">
        <v>171</v>
      </c>
      <c r="F11" s="114">
        <v>186</v>
      </c>
      <c r="G11" s="114">
        <v>170</v>
      </c>
      <c r="H11" s="114">
        <v>180</v>
      </c>
      <c r="I11" s="114">
        <v>190</v>
      </c>
      <c r="J11" s="114">
        <v>181</v>
      </c>
      <c r="K11" s="29">
        <v>1219</v>
      </c>
      <c r="L11" s="30">
        <v>174.14285714285714</v>
      </c>
      <c r="M11" s="31">
        <v>188.14285714285714</v>
      </c>
      <c r="N11" s="32">
        <v>10</v>
      </c>
      <c r="O11" s="33">
        <v>16</v>
      </c>
    </row>
    <row r="12" spans="1:15" s="116" customFormat="1" ht="14.25" customHeight="1">
      <c r="A12" s="13" t="s">
        <v>30</v>
      </c>
      <c r="B12" s="117" t="s">
        <v>34</v>
      </c>
      <c r="C12" s="20">
        <v>16</v>
      </c>
      <c r="D12" s="114">
        <v>140</v>
      </c>
      <c r="E12" s="114">
        <v>211</v>
      </c>
      <c r="F12" s="114">
        <v>159</v>
      </c>
      <c r="G12" s="114">
        <v>154</v>
      </c>
      <c r="H12" s="114">
        <v>165</v>
      </c>
      <c r="I12" s="114">
        <v>212</v>
      </c>
      <c r="J12" s="114">
        <v>154</v>
      </c>
      <c r="K12" s="29">
        <v>1195</v>
      </c>
      <c r="L12" s="30">
        <v>170.71428571428572</v>
      </c>
      <c r="M12" s="31">
        <v>186.71428571428572</v>
      </c>
      <c r="N12" s="32">
        <v>11</v>
      </c>
      <c r="O12" s="33">
        <v>15</v>
      </c>
    </row>
    <row r="13" spans="1:15" s="116" customFormat="1" ht="14.25" customHeight="1">
      <c r="A13" s="13" t="s">
        <v>43</v>
      </c>
      <c r="B13" s="13" t="s">
        <v>37</v>
      </c>
      <c r="C13" s="20">
        <v>22</v>
      </c>
      <c r="D13" s="114">
        <v>126</v>
      </c>
      <c r="E13" s="114">
        <v>166</v>
      </c>
      <c r="F13" s="114">
        <v>158</v>
      </c>
      <c r="G13" s="114">
        <v>169</v>
      </c>
      <c r="H13" s="114">
        <v>189</v>
      </c>
      <c r="I13" s="114">
        <v>145</v>
      </c>
      <c r="J13" s="114">
        <v>179</v>
      </c>
      <c r="K13" s="29">
        <v>1132</v>
      </c>
      <c r="L13" s="30">
        <v>161.71428571428572</v>
      </c>
      <c r="M13" s="31">
        <v>183.71428571428572</v>
      </c>
      <c r="N13" s="32">
        <v>12</v>
      </c>
      <c r="O13" s="33">
        <v>14</v>
      </c>
    </row>
    <row r="14" spans="1:15" s="116" customFormat="1" ht="14.25" customHeight="1">
      <c r="A14" s="13" t="s">
        <v>45</v>
      </c>
      <c r="B14" s="117" t="s">
        <v>56</v>
      </c>
      <c r="C14" s="20">
        <v>16</v>
      </c>
      <c r="D14" s="114">
        <v>157</v>
      </c>
      <c r="E14" s="114">
        <v>160</v>
      </c>
      <c r="F14" s="114">
        <v>180</v>
      </c>
      <c r="G14" s="114">
        <v>183</v>
      </c>
      <c r="H14" s="114">
        <v>156</v>
      </c>
      <c r="I14" s="114">
        <v>160</v>
      </c>
      <c r="J14" s="114">
        <v>172</v>
      </c>
      <c r="K14" s="29">
        <v>1168</v>
      </c>
      <c r="L14" s="30">
        <v>166.85714285714286</v>
      </c>
      <c r="M14" s="31">
        <v>182.85714285714286</v>
      </c>
      <c r="N14" s="32">
        <v>13</v>
      </c>
      <c r="O14" s="33"/>
    </row>
    <row r="15" spans="1:15" s="116" customFormat="1" ht="14.25" customHeight="1">
      <c r="A15" s="13" t="s">
        <v>40</v>
      </c>
      <c r="B15" s="13" t="s">
        <v>54</v>
      </c>
      <c r="C15" s="20">
        <v>8</v>
      </c>
      <c r="D15" s="114">
        <v>171</v>
      </c>
      <c r="E15" s="114">
        <v>191</v>
      </c>
      <c r="F15" s="114">
        <v>168</v>
      </c>
      <c r="G15" s="114">
        <v>163</v>
      </c>
      <c r="H15" s="114">
        <v>178</v>
      </c>
      <c r="I15" s="114">
        <v>158</v>
      </c>
      <c r="J15" s="114">
        <v>160</v>
      </c>
      <c r="K15" s="29">
        <v>1189</v>
      </c>
      <c r="L15" s="30">
        <v>169.85714285714286</v>
      </c>
      <c r="M15" s="31">
        <v>177.85714285714286</v>
      </c>
      <c r="N15" s="32">
        <v>14</v>
      </c>
      <c r="O15" s="33">
        <v>12</v>
      </c>
    </row>
    <row r="16" spans="1:15" s="116" customFormat="1" ht="14.25" customHeight="1">
      <c r="A16" s="13" t="s">
        <v>29</v>
      </c>
      <c r="B16" s="13" t="s">
        <v>32</v>
      </c>
      <c r="C16" s="20">
        <v>10</v>
      </c>
      <c r="D16" s="114">
        <v>181</v>
      </c>
      <c r="E16" s="114">
        <v>138</v>
      </c>
      <c r="F16" s="114">
        <v>160</v>
      </c>
      <c r="G16" s="114">
        <v>169</v>
      </c>
      <c r="H16" s="114">
        <v>187</v>
      </c>
      <c r="I16" s="114">
        <v>161</v>
      </c>
      <c r="J16" s="114">
        <v>175</v>
      </c>
      <c r="K16" s="29">
        <v>1171</v>
      </c>
      <c r="L16" s="30">
        <v>167.28571428571428</v>
      </c>
      <c r="M16" s="31">
        <v>177.28571428571428</v>
      </c>
      <c r="N16" s="32">
        <v>15</v>
      </c>
      <c r="O16" s="33"/>
    </row>
    <row r="17" spans="1:15" s="116" customFormat="1" ht="14.25" customHeight="1">
      <c r="A17" s="13" t="s">
        <v>41</v>
      </c>
      <c r="B17" s="13" t="s">
        <v>27</v>
      </c>
      <c r="C17" s="20">
        <v>8</v>
      </c>
      <c r="D17" s="114">
        <v>169</v>
      </c>
      <c r="E17" s="114">
        <v>169</v>
      </c>
      <c r="F17" s="114">
        <v>142</v>
      </c>
      <c r="G17" s="114">
        <v>157</v>
      </c>
      <c r="H17" s="114">
        <v>169</v>
      </c>
      <c r="I17" s="114">
        <v>163</v>
      </c>
      <c r="J17" s="114">
        <v>200</v>
      </c>
      <c r="K17" s="29">
        <v>1169</v>
      </c>
      <c r="L17" s="30">
        <v>167</v>
      </c>
      <c r="M17" s="31">
        <v>175</v>
      </c>
      <c r="N17" s="32">
        <v>16</v>
      </c>
      <c r="O17" s="33"/>
    </row>
    <row r="18" spans="1:15" s="116" customFormat="1" ht="14.25" customHeight="1">
      <c r="A18" s="13" t="s">
        <v>40</v>
      </c>
      <c r="B18" s="13" t="s">
        <v>55</v>
      </c>
      <c r="C18" s="20">
        <v>9</v>
      </c>
      <c r="D18" s="114">
        <v>165</v>
      </c>
      <c r="E18" s="114">
        <v>157</v>
      </c>
      <c r="F18" s="114">
        <v>162</v>
      </c>
      <c r="G18" s="114">
        <v>150</v>
      </c>
      <c r="H18" s="114">
        <v>184</v>
      </c>
      <c r="I18" s="114">
        <v>158</v>
      </c>
      <c r="J18" s="114">
        <v>174</v>
      </c>
      <c r="K18" s="29">
        <v>1150</v>
      </c>
      <c r="L18" s="30">
        <v>164.28571428571428</v>
      </c>
      <c r="M18" s="31">
        <v>173.28571428571428</v>
      </c>
      <c r="N18" s="32">
        <v>17</v>
      </c>
      <c r="O18" s="33"/>
    </row>
    <row r="19" spans="1:15" s="116" customFormat="1" ht="14.25" customHeight="1">
      <c r="A19" s="13" t="s">
        <v>51</v>
      </c>
      <c r="B19" s="13" t="s">
        <v>52</v>
      </c>
      <c r="C19" s="20">
        <v>0</v>
      </c>
      <c r="D19" s="114">
        <v>150</v>
      </c>
      <c r="E19" s="114">
        <v>160</v>
      </c>
      <c r="F19" s="114">
        <v>179</v>
      </c>
      <c r="G19" s="114">
        <v>205</v>
      </c>
      <c r="H19" s="114">
        <v>198</v>
      </c>
      <c r="I19" s="114">
        <v>148</v>
      </c>
      <c r="J19" s="114">
        <v>168</v>
      </c>
      <c r="K19" s="29">
        <v>1208</v>
      </c>
      <c r="L19" s="30">
        <v>172.57142857142858</v>
      </c>
      <c r="M19" s="31">
        <v>172.57142857142858</v>
      </c>
      <c r="N19" s="32">
        <v>18</v>
      </c>
      <c r="O19" s="33"/>
    </row>
    <row r="20" spans="1:15" s="116" customFormat="1" ht="14.25" customHeight="1">
      <c r="A20" s="13" t="s">
        <v>51</v>
      </c>
      <c r="B20" s="13" t="s">
        <v>33</v>
      </c>
      <c r="C20" s="20">
        <v>5</v>
      </c>
      <c r="D20" s="114">
        <v>181</v>
      </c>
      <c r="E20" s="114">
        <v>182</v>
      </c>
      <c r="F20" s="114">
        <v>169</v>
      </c>
      <c r="G20" s="114">
        <v>171</v>
      </c>
      <c r="H20" s="114">
        <v>160</v>
      </c>
      <c r="I20" s="114">
        <v>168</v>
      </c>
      <c r="J20" s="114">
        <v>137</v>
      </c>
      <c r="K20" s="29">
        <v>1168</v>
      </c>
      <c r="L20" s="30">
        <v>166.85714285714286</v>
      </c>
      <c r="M20" s="31">
        <v>171.85714285714286</v>
      </c>
      <c r="N20" s="32">
        <v>19</v>
      </c>
      <c r="O20" s="33">
        <v>7</v>
      </c>
    </row>
    <row r="21" spans="1:15" s="116" customFormat="1" ht="14.25" customHeight="1">
      <c r="A21" s="13" t="s">
        <v>51</v>
      </c>
      <c r="B21" s="13" t="s">
        <v>38</v>
      </c>
      <c r="C21" s="20">
        <v>4</v>
      </c>
      <c r="D21" s="114">
        <v>158</v>
      </c>
      <c r="E21" s="114">
        <v>176</v>
      </c>
      <c r="F21" s="114">
        <v>158</v>
      </c>
      <c r="G21" s="114">
        <v>144</v>
      </c>
      <c r="H21" s="114">
        <v>182</v>
      </c>
      <c r="I21" s="114">
        <v>188</v>
      </c>
      <c r="J21" s="114">
        <v>132</v>
      </c>
      <c r="K21" s="29">
        <v>1138</v>
      </c>
      <c r="L21" s="30">
        <v>162.57142857142858</v>
      </c>
      <c r="M21" s="31">
        <v>166.57142857142858</v>
      </c>
      <c r="N21" s="32">
        <v>20</v>
      </c>
      <c r="O21" s="33">
        <v>6</v>
      </c>
    </row>
    <row r="22" spans="1:15" s="116" customFormat="1" ht="14.25" customHeight="1">
      <c r="A22" s="13" t="s">
        <v>41</v>
      </c>
      <c r="B22" s="13" t="s">
        <v>42</v>
      </c>
      <c r="C22" s="20">
        <v>0</v>
      </c>
      <c r="D22" s="114">
        <v>173</v>
      </c>
      <c r="E22" s="114">
        <v>162</v>
      </c>
      <c r="F22" s="114">
        <v>148</v>
      </c>
      <c r="G22" s="114">
        <v>222</v>
      </c>
      <c r="H22" s="114">
        <v>148</v>
      </c>
      <c r="I22" s="114">
        <v>155</v>
      </c>
      <c r="J22" s="114">
        <v>146</v>
      </c>
      <c r="K22" s="29">
        <v>1154</v>
      </c>
      <c r="L22" s="30">
        <v>164.85714285714286</v>
      </c>
      <c r="M22" s="31">
        <v>164.85714285714286</v>
      </c>
      <c r="N22" s="32">
        <v>21</v>
      </c>
      <c r="O22" s="33"/>
    </row>
    <row r="23" spans="1:15" s="116" customFormat="1" ht="14.25" customHeight="1">
      <c r="A23" s="13" t="s">
        <v>46</v>
      </c>
      <c r="B23" s="13" t="s">
        <v>59</v>
      </c>
      <c r="C23" s="20">
        <v>16</v>
      </c>
      <c r="D23" s="114">
        <v>129</v>
      </c>
      <c r="E23" s="114">
        <v>123</v>
      </c>
      <c r="F23" s="114">
        <v>123</v>
      </c>
      <c r="G23" s="114">
        <v>147</v>
      </c>
      <c r="H23" s="114">
        <v>135</v>
      </c>
      <c r="I23" s="114">
        <v>164</v>
      </c>
      <c r="J23" s="114">
        <v>128</v>
      </c>
      <c r="K23" s="29">
        <v>949</v>
      </c>
      <c r="L23" s="30">
        <v>135.57142857142858</v>
      </c>
      <c r="M23" s="31">
        <v>151.57142857142858</v>
      </c>
      <c r="N23" s="32">
        <v>22</v>
      </c>
      <c r="O23" s="33"/>
    </row>
    <row r="24" spans="1:15" s="116" customFormat="1" ht="14.25" customHeight="1">
      <c r="A24" s="13" t="s">
        <v>46</v>
      </c>
      <c r="B24" s="13" t="s">
        <v>60</v>
      </c>
      <c r="C24" s="20">
        <v>9</v>
      </c>
      <c r="D24" s="114">
        <v>138</v>
      </c>
      <c r="E24" s="114">
        <v>112</v>
      </c>
      <c r="F24" s="114">
        <v>168</v>
      </c>
      <c r="G24" s="114">
        <v>156</v>
      </c>
      <c r="H24" s="114">
        <v>158</v>
      </c>
      <c r="I24" s="114">
        <v>121</v>
      </c>
      <c r="J24" s="114">
        <v>143</v>
      </c>
      <c r="K24" s="29">
        <v>996</v>
      </c>
      <c r="L24" s="30">
        <v>142.28571428571428</v>
      </c>
      <c r="M24" s="31">
        <v>151.28571428571428</v>
      </c>
      <c r="N24" s="32">
        <v>23</v>
      </c>
      <c r="O24" s="33">
        <v>3</v>
      </c>
    </row>
    <row r="25" spans="1:15" s="116" customFormat="1" ht="14.25" customHeight="1" thickBot="1">
      <c r="A25" s="13" t="s">
        <v>46</v>
      </c>
      <c r="B25" s="13" t="s">
        <v>61</v>
      </c>
      <c r="C25" s="20">
        <v>8</v>
      </c>
      <c r="D25" s="114">
        <v>163</v>
      </c>
      <c r="E25" s="114">
        <v>139</v>
      </c>
      <c r="F25" s="114">
        <v>122</v>
      </c>
      <c r="G25" s="114">
        <v>146</v>
      </c>
      <c r="H25" s="114">
        <v>145</v>
      </c>
      <c r="I25" s="114">
        <v>116</v>
      </c>
      <c r="J25" s="114">
        <v>113</v>
      </c>
      <c r="K25" s="29">
        <v>944</v>
      </c>
      <c r="L25" s="30">
        <v>134.85714285714286</v>
      </c>
      <c r="M25" s="31">
        <v>142.85714285714286</v>
      </c>
      <c r="N25" s="32">
        <v>24</v>
      </c>
      <c r="O25" s="33">
        <v>2</v>
      </c>
    </row>
    <row r="26" spans="4:14" ht="14.25" customHeight="1" thickBot="1">
      <c r="D26" s="119">
        <v>24</v>
      </c>
      <c r="E26" s="120">
        <v>24</v>
      </c>
      <c r="F26" s="120">
        <v>24</v>
      </c>
      <c r="G26" s="120">
        <v>24</v>
      </c>
      <c r="H26" s="120">
        <v>24</v>
      </c>
      <c r="I26" s="120">
        <v>24</v>
      </c>
      <c r="J26" s="121">
        <v>24</v>
      </c>
      <c r="K26" s="34"/>
      <c r="L26" s="122"/>
      <c r="M26" s="122"/>
      <c r="N26" s="34"/>
    </row>
    <row r="27" spans="11:14" ht="14.25" customHeight="1">
      <c r="K27" s="34"/>
      <c r="L27" s="122"/>
      <c r="M27" s="122"/>
      <c r="N27" s="34"/>
    </row>
    <row r="28" spans="11:14" ht="14.25" customHeight="1">
      <c r="K28" s="34"/>
      <c r="L28" s="122"/>
      <c r="M28" s="122"/>
      <c r="N28" s="34"/>
    </row>
    <row r="29" spans="11:14" ht="14.25" customHeight="1">
      <c r="K29" s="34"/>
      <c r="L29" s="122"/>
      <c r="M29" s="122"/>
      <c r="N29" s="34"/>
    </row>
    <row r="30" spans="11:14" ht="14.25" customHeight="1">
      <c r="K30" s="34"/>
      <c r="L30" s="122"/>
      <c r="M30" s="122"/>
      <c r="N30" s="34"/>
    </row>
    <row r="31" spans="11:14" ht="14.25" customHeight="1">
      <c r="K31" s="34"/>
      <c r="L31" s="122"/>
      <c r="M31" s="122"/>
      <c r="N31" s="34"/>
    </row>
    <row r="32" spans="11:14" ht="14.25" customHeight="1">
      <c r="K32" s="34"/>
      <c r="L32" s="122"/>
      <c r="M32" s="122"/>
      <c r="N32" s="34"/>
    </row>
    <row r="33" spans="11:14" ht="14.25" customHeight="1">
      <c r="K33" s="34"/>
      <c r="L33" s="122"/>
      <c r="M33" s="122"/>
      <c r="N33" s="34"/>
    </row>
    <row r="34" spans="11:14" ht="14.25" customHeight="1">
      <c r="K34" s="34"/>
      <c r="L34" s="122"/>
      <c r="M34" s="122"/>
      <c r="N34" s="34"/>
    </row>
    <row r="35" spans="11:14" ht="14.25" customHeight="1">
      <c r="K35" s="34"/>
      <c r="L35" s="122"/>
      <c r="M35" s="122"/>
      <c r="N35" s="34"/>
    </row>
    <row r="36" spans="11:14" ht="14.25" customHeight="1">
      <c r="K36" s="34"/>
      <c r="L36" s="122"/>
      <c r="M36" s="122"/>
      <c r="N36" s="34"/>
    </row>
    <row r="37" spans="11:14" ht="14.25" customHeight="1">
      <c r="K37" s="34"/>
      <c r="L37" s="122"/>
      <c r="M37" s="122"/>
      <c r="N37" s="34"/>
    </row>
    <row r="38" spans="11:14" ht="14.25" customHeight="1">
      <c r="K38" s="34"/>
      <c r="L38" s="122"/>
      <c r="M38" s="122"/>
      <c r="N38" s="34"/>
    </row>
    <row r="39" spans="11:14" ht="14.25" customHeight="1">
      <c r="K39" s="34"/>
      <c r="L39" s="122"/>
      <c r="M39" s="122"/>
      <c r="N39" s="34"/>
    </row>
    <row r="40" spans="11:14" ht="14.25" customHeight="1">
      <c r="K40" s="34"/>
      <c r="L40" s="122"/>
      <c r="M40" s="122"/>
      <c r="N40" s="34"/>
    </row>
    <row r="41" spans="11:13" ht="14.25" customHeight="1">
      <c r="K41" s="34"/>
      <c r="L41" s="122"/>
      <c r="M41" s="122"/>
    </row>
    <row r="42" spans="11:13" ht="14.25" customHeight="1">
      <c r="K42" s="34"/>
      <c r="L42" s="122"/>
      <c r="M42" s="122"/>
    </row>
    <row r="43" spans="11:13" ht="14.25" customHeight="1">
      <c r="K43" s="34"/>
      <c r="L43" s="122"/>
      <c r="M43" s="122"/>
    </row>
    <row r="44" spans="11:13" ht="14.25" customHeight="1">
      <c r="K44" s="34"/>
      <c r="L44" s="122"/>
      <c r="M44" s="122"/>
    </row>
    <row r="45" spans="11:13" ht="14.25" customHeight="1">
      <c r="K45" s="34"/>
      <c r="L45" s="122"/>
      <c r="M45" s="122"/>
    </row>
    <row r="46" spans="11:13" ht="14.25" customHeight="1">
      <c r="K46" s="34"/>
      <c r="L46" s="122"/>
      <c r="M46" s="122"/>
    </row>
    <row r="47" spans="11:13" ht="14.25" customHeight="1">
      <c r="K47" s="34"/>
      <c r="L47" s="122"/>
      <c r="M47" s="122"/>
    </row>
    <row r="48" spans="11:13" ht="14.25" customHeight="1">
      <c r="K48" s="34"/>
      <c r="L48" s="122"/>
      <c r="M48" s="122"/>
    </row>
    <row r="49" spans="11:13" ht="14.25" customHeight="1">
      <c r="K49" s="34"/>
      <c r="L49" s="122"/>
      <c r="M49" s="122"/>
    </row>
    <row r="50" spans="11:13" ht="14.25" customHeight="1">
      <c r="K50" s="34"/>
      <c r="L50" s="122"/>
      <c r="M50" s="122"/>
    </row>
    <row r="51" spans="11:13" ht="14.25" customHeight="1">
      <c r="K51" s="34"/>
      <c r="L51" s="122"/>
      <c r="M51" s="122"/>
    </row>
    <row r="52" spans="11:13" ht="14.25" customHeight="1">
      <c r="K52" s="34"/>
      <c r="L52" s="122"/>
      <c r="M52" s="122"/>
    </row>
    <row r="53" spans="11:13" ht="14.25" customHeight="1">
      <c r="K53" s="34"/>
      <c r="L53" s="122"/>
      <c r="M53" s="122"/>
    </row>
    <row r="54" spans="11:13" ht="14.25" customHeight="1">
      <c r="K54" s="34"/>
      <c r="L54" s="122"/>
      <c r="M54" s="122"/>
    </row>
    <row r="55" spans="11:13" ht="14.25" customHeight="1">
      <c r="K55" s="34"/>
      <c r="L55" s="122"/>
      <c r="M55" s="122"/>
    </row>
    <row r="56" spans="11:13" ht="14.25" customHeight="1">
      <c r="K56" s="34"/>
      <c r="L56" s="122"/>
      <c r="M56" s="122"/>
    </row>
    <row r="57" spans="11:13" ht="14.25" customHeight="1">
      <c r="K57" s="34"/>
      <c r="L57" s="122"/>
      <c r="M57" s="122"/>
    </row>
    <row r="58" spans="11:13" ht="14.25" customHeight="1">
      <c r="K58" s="34"/>
      <c r="L58" s="122"/>
      <c r="M58" s="122"/>
    </row>
    <row r="59" spans="11:13" ht="14.25" customHeight="1">
      <c r="K59" s="34"/>
      <c r="L59" s="122"/>
      <c r="M59" s="122"/>
    </row>
    <row r="60" spans="11:13" ht="14.25" customHeight="1">
      <c r="K60" s="34"/>
      <c r="L60" s="122"/>
      <c r="M60" s="122"/>
    </row>
    <row r="61" spans="11:13" ht="14.25" customHeight="1">
      <c r="K61" s="34"/>
      <c r="L61" s="122"/>
      <c r="M61" s="122"/>
    </row>
    <row r="62" spans="11:13" ht="14.25" customHeight="1">
      <c r="K62" s="34"/>
      <c r="L62" s="122"/>
      <c r="M62" s="122"/>
    </row>
    <row r="63" spans="11:13" ht="14.25" customHeight="1">
      <c r="K63" s="34"/>
      <c r="L63" s="122"/>
      <c r="M63" s="122"/>
    </row>
    <row r="64" spans="11:13" ht="14.25" customHeight="1">
      <c r="K64" s="34"/>
      <c r="L64" s="122"/>
      <c r="M64" s="122"/>
    </row>
    <row r="65" spans="11:13" ht="14.25" customHeight="1">
      <c r="K65" s="34"/>
      <c r="L65" s="122"/>
      <c r="M65" s="122"/>
    </row>
    <row r="66" spans="11:13" ht="14.25" customHeight="1">
      <c r="K66" s="34"/>
      <c r="L66" s="122"/>
      <c r="M66" s="122"/>
    </row>
    <row r="67" spans="11:13" ht="14.25" customHeight="1">
      <c r="K67" s="34"/>
      <c r="L67" s="122"/>
      <c r="M67" s="122"/>
    </row>
    <row r="68" spans="12:13" ht="14.25" customHeight="1">
      <c r="L68" s="122"/>
      <c r="M68" s="122"/>
    </row>
    <row r="69" spans="12:13" ht="14.25" customHeight="1">
      <c r="L69" s="122"/>
      <c r="M69" s="122"/>
    </row>
    <row r="70" spans="12:13" ht="13.5">
      <c r="L70" s="122"/>
      <c r="M70" s="122"/>
    </row>
    <row r="71" spans="12:13" ht="13.5">
      <c r="L71" s="122"/>
      <c r="M71" s="122"/>
    </row>
    <row r="72" spans="12:13" ht="13.5">
      <c r="L72" s="122"/>
      <c r="M72" s="122"/>
    </row>
    <row r="73" spans="12:13" ht="13.5">
      <c r="L73" s="122"/>
      <c r="M73" s="122"/>
    </row>
    <row r="74" spans="12:13" ht="13.5">
      <c r="L74" s="122"/>
      <c r="M74" s="122"/>
    </row>
    <row r="75" spans="12:13" ht="13.5">
      <c r="L75" s="122"/>
      <c r="M75" s="122"/>
    </row>
    <row r="76" spans="12:13" ht="13.5">
      <c r="L76" s="122"/>
      <c r="M76" s="122"/>
    </row>
    <row r="77" spans="12:13" ht="13.5">
      <c r="L77" s="122"/>
      <c r="M77" s="122"/>
    </row>
    <row r="78" spans="12:13" ht="13.5">
      <c r="L78" s="122"/>
      <c r="M78" s="122"/>
    </row>
    <row r="79" spans="12:13" ht="13.5">
      <c r="L79" s="122"/>
      <c r="M79" s="122"/>
    </row>
    <row r="80" spans="12:13" ht="13.5">
      <c r="L80" s="122"/>
      <c r="M80" s="122"/>
    </row>
    <row r="81" spans="12:13" ht="13.5">
      <c r="L81" s="122"/>
      <c r="M81" s="122"/>
    </row>
    <row r="82" spans="12:13" ht="13.5">
      <c r="L82" s="122"/>
      <c r="M82" s="122"/>
    </row>
    <row r="83" spans="12:13" ht="13.5">
      <c r="L83" s="122"/>
      <c r="M83" s="122"/>
    </row>
    <row r="84" spans="12:13" ht="13.5">
      <c r="L84" s="122"/>
      <c r="M84" s="122"/>
    </row>
    <row r="85" spans="12:13" ht="13.5">
      <c r="L85" s="122"/>
      <c r="M85" s="122"/>
    </row>
    <row r="86" spans="12:13" ht="13.5">
      <c r="L86" s="122"/>
      <c r="M86" s="122"/>
    </row>
    <row r="87" spans="12:13" ht="13.5">
      <c r="L87" s="122"/>
      <c r="M87" s="122"/>
    </row>
    <row r="88" spans="12:13" ht="13.5">
      <c r="L88" s="122"/>
      <c r="M88" s="122"/>
    </row>
    <row r="89" spans="12:13" ht="13.5">
      <c r="L89" s="122"/>
      <c r="M89" s="122"/>
    </row>
    <row r="90" spans="12:13" ht="13.5">
      <c r="L90" s="122"/>
      <c r="M90" s="122"/>
    </row>
    <row r="91" spans="12:13" ht="13.5">
      <c r="L91" s="122"/>
      <c r="M91" s="122"/>
    </row>
    <row r="92" spans="12:13" ht="13.5">
      <c r="L92" s="122"/>
      <c r="M92" s="122"/>
    </row>
    <row r="93" spans="12:13" ht="13.5">
      <c r="L93" s="122"/>
      <c r="M93" s="122"/>
    </row>
  </sheetData>
  <sheetProtection selectLockedCells="1"/>
  <mergeCells count="1">
    <mergeCell ref="D1:J1"/>
  </mergeCells>
  <conditionalFormatting sqref="D2:E25">
    <cfRule type="cellIs" priority="8" dxfId="192" operator="between" stopIfTrue="1">
      <formula>250</formula>
      <formula>299</formula>
    </cfRule>
    <cfRule type="cellIs" priority="9" dxfId="193" operator="between" stopIfTrue="1">
      <formula>225</formula>
      <formula>249</formula>
    </cfRule>
  </conditionalFormatting>
  <conditionalFormatting sqref="N2:N25">
    <cfRule type="top10" priority="397" dxfId="194" stopIfTrue="1" rank="3" bottom="1"/>
  </conditionalFormatting>
  <conditionalFormatting sqref="D2:J25">
    <cfRule type="top10" priority="400" dxfId="195" stopIfTrue="1" rank="1" percent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2023-05-07T19:26:59Z</cp:lastPrinted>
  <dcterms:created xsi:type="dcterms:W3CDTF">2014-03-20T23:35:36Z</dcterms:created>
  <dcterms:modified xsi:type="dcterms:W3CDTF">2023-05-12T10:03:24Z</dcterms:modified>
  <cp:category/>
  <cp:version/>
  <cp:contentType/>
  <cp:contentStatus/>
</cp:coreProperties>
</file>