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<sst xmlns="http://schemas.openxmlformats.org/spreadsheetml/2006/main" count="101" uniqueCount="55">
  <si>
    <t>SENIOR OPEN</t>
  </si>
  <si>
    <t>PARDUBICE  6.4.2014</t>
  </si>
  <si>
    <t>poř.</t>
  </si>
  <si>
    <t>Jméno</t>
  </si>
  <si>
    <t xml:space="preserve">         </t>
  </si>
  <si>
    <t xml:space="preserve">                  Kvalifikace</t>
  </si>
  <si>
    <t>Semifinále</t>
  </si>
  <si>
    <t>hand.</t>
  </si>
  <si>
    <t>1.hra</t>
  </si>
  <si>
    <t>2.hra</t>
  </si>
  <si>
    <t>3.hra</t>
  </si>
  <si>
    <t>4.hra</t>
  </si>
  <si>
    <t>5.hra</t>
  </si>
  <si>
    <t>6.hra</t>
  </si>
  <si>
    <r>
      <t xml:space="preserve">Štefkova </t>
    </r>
    <r>
      <rPr>
        <sz val="8"/>
        <rFont val="Arial"/>
        <family val="2"/>
      </rPr>
      <t>Eva</t>
    </r>
  </si>
  <si>
    <r>
      <t>Čermák</t>
    </r>
    <r>
      <rPr>
        <sz val="8"/>
        <color indexed="8"/>
        <rFont val="Tahoma"/>
        <family val="2"/>
      </rPr>
      <t> František</t>
    </r>
  </si>
  <si>
    <r>
      <t xml:space="preserve">Brokeš </t>
    </r>
    <r>
      <rPr>
        <sz val="8"/>
        <color indexed="8"/>
        <rFont val="Tahoma"/>
        <family val="2"/>
      </rPr>
      <t>František</t>
    </r>
  </si>
  <si>
    <r>
      <t xml:space="preserve">Rathouský </t>
    </r>
    <r>
      <rPr>
        <sz val="8"/>
        <rFont val="Arial"/>
        <family val="2"/>
      </rPr>
      <t>Tomáš</t>
    </r>
  </si>
  <si>
    <r>
      <t xml:space="preserve">Klečka </t>
    </r>
    <r>
      <rPr>
        <sz val="8"/>
        <rFont val="Arial"/>
        <family val="2"/>
      </rPr>
      <t>Jiří</t>
    </r>
  </si>
  <si>
    <r>
      <t>Egert</t>
    </r>
    <r>
      <rPr>
        <sz val="8"/>
        <color indexed="8"/>
        <rFont val="Tahoma"/>
        <family val="2"/>
      </rPr>
      <t> Jiří</t>
    </r>
  </si>
  <si>
    <r>
      <t>Hanusíková</t>
    </r>
    <r>
      <rPr>
        <sz val="8"/>
        <color indexed="8"/>
        <rFont val="Tahoma"/>
        <family val="2"/>
      </rPr>
      <t> Blanka</t>
    </r>
  </si>
  <si>
    <r>
      <t>Tomášek</t>
    </r>
    <r>
      <rPr>
        <sz val="8"/>
        <color indexed="8"/>
        <rFont val="Tahoma"/>
        <family val="2"/>
      </rPr>
      <t> Petr</t>
    </r>
  </si>
  <si>
    <t>Stulík Jiří</t>
  </si>
  <si>
    <r>
      <t>Vojíř</t>
    </r>
    <r>
      <rPr>
        <sz val="8"/>
        <color indexed="8"/>
        <rFont val="Tahoma"/>
        <family val="2"/>
      </rPr>
      <t> Jiří</t>
    </r>
  </si>
  <si>
    <r>
      <t xml:space="preserve">Kučírek </t>
    </r>
    <r>
      <rPr>
        <sz val="8"/>
        <rFont val="Arial"/>
        <family val="2"/>
      </rPr>
      <t>František</t>
    </r>
  </si>
  <si>
    <t>Kulhánek Vratislav</t>
  </si>
  <si>
    <t>Frýbortová Marie</t>
  </si>
  <si>
    <r>
      <t xml:space="preserve">Krejčová </t>
    </r>
    <r>
      <rPr>
        <sz val="8"/>
        <rFont val="Arial"/>
        <family val="2"/>
      </rPr>
      <t>Danuše</t>
    </r>
  </si>
  <si>
    <r>
      <t>Prokopová</t>
    </r>
    <r>
      <rPr>
        <sz val="8"/>
        <color indexed="8"/>
        <rFont val="Tahoma"/>
        <family val="2"/>
      </rPr>
      <t> Dagmar</t>
    </r>
  </si>
  <si>
    <r>
      <t xml:space="preserve">Lencová </t>
    </r>
    <r>
      <rPr>
        <sz val="8"/>
        <rFont val="Arial"/>
        <family val="2"/>
      </rPr>
      <t>Anežka</t>
    </r>
  </si>
  <si>
    <r>
      <t>Jindřišek</t>
    </r>
    <r>
      <rPr>
        <sz val="8"/>
        <color indexed="8"/>
        <rFont val="Tahoma"/>
        <family val="2"/>
      </rPr>
      <t> Milan</t>
    </r>
  </si>
  <si>
    <r>
      <t>Jadrný</t>
    </r>
    <r>
      <rPr>
        <sz val="8"/>
        <color indexed="8"/>
        <rFont val="Tahoma"/>
        <family val="2"/>
      </rPr>
      <t> Oldřich</t>
    </r>
  </si>
  <si>
    <r>
      <t xml:space="preserve">Osička </t>
    </r>
    <r>
      <rPr>
        <sz val="8"/>
        <rFont val="Arial"/>
        <family val="2"/>
      </rPr>
      <t>Antonín</t>
    </r>
  </si>
  <si>
    <r>
      <t xml:space="preserve">Stulíková </t>
    </r>
    <r>
      <rPr>
        <sz val="8"/>
        <rFont val="Arial"/>
        <family val="2"/>
      </rPr>
      <t>Dagmar</t>
    </r>
  </si>
  <si>
    <r>
      <t xml:space="preserve">Podzimek </t>
    </r>
    <r>
      <rPr>
        <sz val="8"/>
        <rFont val="Arial"/>
        <family val="2"/>
      </rPr>
      <t>Vladislav</t>
    </r>
  </si>
  <si>
    <r>
      <t>Frýbort</t>
    </r>
    <r>
      <rPr>
        <sz val="8"/>
        <color indexed="8"/>
        <rFont val="Tahoma"/>
        <family val="2"/>
      </rPr>
      <t> Otakar</t>
    </r>
  </si>
  <si>
    <r>
      <t>Kovaříček</t>
    </r>
    <r>
      <rPr>
        <sz val="8"/>
        <color indexed="8"/>
        <rFont val="Tahoma"/>
        <family val="2"/>
      </rPr>
      <t> Jaroslav</t>
    </r>
  </si>
  <si>
    <r>
      <t>Brokešová</t>
    </r>
    <r>
      <rPr>
        <sz val="8"/>
        <color indexed="8"/>
        <rFont val="Tahoma"/>
        <family val="2"/>
      </rPr>
      <t> Anna</t>
    </r>
  </si>
  <si>
    <r>
      <t>Bešík</t>
    </r>
    <r>
      <rPr>
        <sz val="8"/>
        <color indexed="8"/>
        <rFont val="Tahoma"/>
        <family val="2"/>
      </rPr>
      <t> Josef</t>
    </r>
  </si>
  <si>
    <r>
      <t>Morávek</t>
    </r>
    <r>
      <rPr>
        <sz val="8"/>
        <color indexed="8"/>
        <rFont val="Tahoma"/>
        <family val="2"/>
      </rPr>
      <t> Jaroslav</t>
    </r>
  </si>
  <si>
    <r>
      <t xml:space="preserve">Flegelová </t>
    </r>
    <r>
      <rPr>
        <sz val="8"/>
        <rFont val="Arial"/>
        <family val="2"/>
      </rPr>
      <t>Dagmar</t>
    </r>
  </si>
  <si>
    <r>
      <t>Hanušová</t>
    </r>
    <r>
      <rPr>
        <sz val="8"/>
        <color indexed="8"/>
        <rFont val="Tahoma"/>
        <family val="2"/>
      </rPr>
      <t> Dana</t>
    </r>
  </si>
  <si>
    <r>
      <t xml:space="preserve">Tomášková </t>
    </r>
    <r>
      <rPr>
        <sz val="8"/>
        <rFont val="Arial"/>
        <family val="2"/>
      </rPr>
      <t>Dagmar</t>
    </r>
  </si>
  <si>
    <r>
      <t>Spilka</t>
    </r>
    <r>
      <rPr>
        <sz val="8"/>
        <color indexed="8"/>
        <rFont val="Tahoma"/>
        <family val="2"/>
      </rPr>
      <t> František</t>
    </r>
  </si>
  <si>
    <r>
      <t xml:space="preserve">Štefka </t>
    </r>
    <r>
      <rPr>
        <sz val="8"/>
        <rFont val="Arial"/>
        <family val="2"/>
      </rPr>
      <t>Miroslav</t>
    </r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</si>
  <si>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</si>
  <si>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Postupující</t>
  </si>
  <si>
    <t>1.hr</t>
  </si>
  <si>
    <t>2.hr</t>
  </si>
  <si>
    <r>
      <t xml:space="preserve">Lencová </t>
    </r>
    <r>
      <rPr>
        <sz val="8"/>
        <color indexed="8"/>
        <rFont val="Arial"/>
        <family val="2"/>
      </rPr>
      <t>Anežka</t>
    </r>
  </si>
  <si>
    <r>
      <t xml:space="preserve">Krejčová </t>
    </r>
    <r>
      <rPr>
        <sz val="8"/>
        <color indexed="8"/>
        <rFont val="Arial"/>
        <family val="2"/>
      </rPr>
      <t>Danuše</t>
    </r>
  </si>
  <si>
    <r>
      <t xml:space="preserve">Kučírek </t>
    </r>
    <r>
      <rPr>
        <sz val="8"/>
        <color indexed="8"/>
        <rFont val="Arial"/>
        <family val="2"/>
      </rPr>
      <t>František</t>
    </r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</si>
  <si>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</si>
  <si>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r>
      <t xml:space="preserve">Rathouský </t>
    </r>
    <r>
      <rPr>
        <sz val="8"/>
        <color indexed="8"/>
        <rFont val="Arial"/>
        <family val="2"/>
      </rPr>
      <t>Tomáš</t>
    </r>
  </si>
  <si>
    <t>nar.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</si>
</sst>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1" fillId="2" borderId="0" xfId="19" applyFill="1" applyBorder="1">
      <alignment/>
      <protection/>
    </xf>
    <xf numFmtId="0" fontId="2" fillId="2" borderId="1" xfId="19" applyFont="1" applyFill="1" applyBorder="1">
      <alignment/>
      <protection/>
    </xf>
    <xf numFmtId="0" fontId="1" fillId="2" borderId="2" xfId="19" applyFill="1" applyBorder="1">
      <alignment/>
      <protection/>
    </xf>
    <xf numFmtId="0" fontId="1" fillId="2" borderId="0" xfId="19" applyFill="1">
      <alignment/>
      <protection/>
    </xf>
    <xf numFmtId="0" fontId="1" fillId="0" borderId="3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5" xfId="19" applyBorder="1" applyAlignment="1">
      <alignment horizontal="center"/>
      <protection/>
    </xf>
    <xf numFmtId="0" fontId="1" fillId="0" borderId="6" xfId="19" applyBorder="1" applyAlignment="1">
      <alignment horizontal="center"/>
      <protection/>
    </xf>
    <xf numFmtId="0" fontId="1" fillId="0" borderId="1" xfId="19" applyBorder="1" applyAlignment="1">
      <alignment horizontal="center"/>
      <protection/>
    </xf>
    <xf numFmtId="0" fontId="1" fillId="0" borderId="7" xfId="19" applyBorder="1" applyAlignment="1">
      <alignment horizontal="center"/>
      <protection/>
    </xf>
    <xf numFmtId="0" fontId="1" fillId="0" borderId="8" xfId="19" applyBorder="1" applyAlignment="1">
      <alignment horizontal="center"/>
      <protection/>
    </xf>
    <xf numFmtId="0" fontId="1" fillId="0" borderId="9" xfId="19" applyBorder="1" applyAlignment="1">
      <alignment horizontal="center"/>
      <protection/>
    </xf>
    <xf numFmtId="0" fontId="1" fillId="0" borderId="10" xfId="19" applyBorder="1" applyAlignment="1">
      <alignment horizontal="center"/>
      <protection/>
    </xf>
    <xf numFmtId="0" fontId="5" fillId="3" borderId="11" xfId="19" applyFont="1" applyFill="1" applyBorder="1" applyAlignment="1">
      <alignment horizontal="center"/>
      <protection/>
    </xf>
    <xf numFmtId="0" fontId="0" fillId="4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19" applyBorder="1" applyAlignment="1">
      <alignment horizontal="center"/>
      <protection/>
    </xf>
    <xf numFmtId="0" fontId="5" fillId="5" borderId="11" xfId="19" applyFont="1" applyFill="1" applyBorder="1" applyAlignment="1">
      <alignment horizontal="center"/>
      <protection/>
    </xf>
    <xf numFmtId="0" fontId="1" fillId="0" borderId="12" xfId="19" applyFill="1" applyBorder="1" applyAlignment="1">
      <alignment horizontal="center"/>
      <protection/>
    </xf>
    <xf numFmtId="0" fontId="5" fillId="5" borderId="13" xfId="19" applyFont="1" applyFill="1" applyBorder="1" applyAlignment="1">
      <alignment horizontal="center"/>
      <protection/>
    </xf>
    <xf numFmtId="0" fontId="5" fillId="3" borderId="12" xfId="19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5" fillId="0" borderId="12" xfId="19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4" xfId="19" applyBorder="1" applyAlignment="1">
      <alignment horizontal="center"/>
      <protection/>
    </xf>
    <xf numFmtId="0" fontId="5" fillId="5" borderId="15" xfId="19" applyFont="1" applyFill="1" applyBorder="1" applyAlignment="1">
      <alignment horizontal="center"/>
      <protection/>
    </xf>
    <xf numFmtId="0" fontId="1" fillId="0" borderId="14" xfId="19" applyFill="1" applyBorder="1" applyAlignment="1">
      <alignment horizontal="center"/>
      <protection/>
    </xf>
    <xf numFmtId="0" fontId="5" fillId="5" borderId="16" xfId="19" applyFont="1" applyFill="1" applyBorder="1" applyAlignment="1">
      <alignment horizontal="center"/>
      <protection/>
    </xf>
    <xf numFmtId="0" fontId="5" fillId="5" borderId="12" xfId="19" applyFont="1" applyFill="1" applyBorder="1" applyAlignment="1">
      <alignment horizontal="center"/>
      <protection/>
    </xf>
    <xf numFmtId="0" fontId="5" fillId="5" borderId="17" xfId="19" applyFont="1" applyFill="1" applyBorder="1" applyAlignment="1">
      <alignment horizontal="center"/>
      <protection/>
    </xf>
    <xf numFmtId="0" fontId="1" fillId="0" borderId="0" xfId="19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1" fillId="0" borderId="11" xfId="19" applyBorder="1" applyAlignment="1">
      <alignment horizontal="center"/>
      <protection/>
    </xf>
    <xf numFmtId="0" fontId="1" fillId="4" borderId="11" xfId="19" applyFill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1" fillId="0" borderId="11" xfId="19" applyFill="1" applyBorder="1" applyAlignment="1">
      <alignment horizontal="center"/>
      <protection/>
    </xf>
    <xf numFmtId="0" fontId="1" fillId="0" borderId="18" xfId="19" applyBorder="1" applyAlignment="1">
      <alignment horizontal="center"/>
      <protection/>
    </xf>
    <xf numFmtId="0" fontId="1" fillId="4" borderId="12" xfId="19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1" fillId="4" borderId="12" xfId="19" applyFont="1" applyFill="1" applyBorder="1" applyAlignment="1">
      <alignment horizontal="left"/>
      <protection/>
    </xf>
    <xf numFmtId="0" fontId="1" fillId="4" borderId="12" xfId="19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1" fillId="0" borderId="15" xfId="19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5" fillId="3" borderId="14" xfId="1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" fillId="0" borderId="20" xfId="19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0" fillId="0" borderId="21" xfId="0" applyBorder="1" applyAlignment="1">
      <alignment/>
    </xf>
    <xf numFmtId="0" fontId="1" fillId="0" borderId="22" xfId="19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0" fontId="1" fillId="0" borderId="24" xfId="19" applyBorder="1" applyAlignment="1">
      <alignment horizontal="center"/>
      <protection/>
    </xf>
    <xf numFmtId="0" fontId="5" fillId="4" borderId="19" xfId="19" applyFont="1" applyFill="1" applyBorder="1" applyAlignment="1">
      <alignment horizontal="center"/>
      <protection/>
    </xf>
    <xf numFmtId="0" fontId="0" fillId="4" borderId="25" xfId="0" applyFont="1" applyFill="1" applyBorder="1" applyAlignment="1">
      <alignment/>
    </xf>
    <xf numFmtId="0" fontId="0" fillId="0" borderId="26" xfId="0" applyBorder="1" applyAlignment="1">
      <alignment/>
    </xf>
    <xf numFmtId="0" fontId="1" fillId="4" borderId="27" xfId="19" applyFill="1" applyBorder="1" applyAlignment="1">
      <alignment horizontal="center"/>
      <protection/>
    </xf>
    <xf numFmtId="0" fontId="5" fillId="6" borderId="28" xfId="19" applyFont="1" applyFill="1" applyBorder="1" applyAlignment="1">
      <alignment horizontal="center"/>
      <protection/>
    </xf>
    <xf numFmtId="0" fontId="5" fillId="4" borderId="29" xfId="19" applyFont="1" applyFill="1" applyBorder="1" applyAlignment="1">
      <alignment horizontal="center"/>
      <protection/>
    </xf>
    <xf numFmtId="0" fontId="0" fillId="7" borderId="30" xfId="0" applyFont="1" applyFill="1" applyBorder="1" applyAlignment="1">
      <alignment/>
    </xf>
    <xf numFmtId="0" fontId="0" fillId="0" borderId="31" xfId="0" applyBorder="1" applyAlignment="1">
      <alignment/>
    </xf>
    <xf numFmtId="0" fontId="1" fillId="0" borderId="31" xfId="19" applyBorder="1" applyAlignment="1">
      <alignment horizontal="center"/>
      <protection/>
    </xf>
    <xf numFmtId="0" fontId="1" fillId="0" borderId="32" xfId="19" applyBorder="1" applyAlignment="1">
      <alignment horizontal="center"/>
      <protection/>
    </xf>
    <xf numFmtId="0" fontId="5" fillId="6" borderId="33" xfId="19" applyFont="1" applyFill="1" applyBorder="1" applyAlignment="1">
      <alignment horizontal="center"/>
      <protection/>
    </xf>
    <xf numFmtId="0" fontId="0" fillId="8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8" xfId="19" applyFill="1" applyBorder="1" applyAlignment="1">
      <alignment horizontal="center"/>
      <protection/>
    </xf>
    <xf numFmtId="0" fontId="0" fillId="0" borderId="26" xfId="0" applyFill="1" applyBorder="1" applyAlignment="1">
      <alignment/>
    </xf>
    <xf numFmtId="0" fontId="1" fillId="4" borderId="26" xfId="19" applyFill="1" applyBorder="1" applyAlignment="1">
      <alignment horizontal="center"/>
      <protection/>
    </xf>
    <xf numFmtId="0" fontId="1" fillId="4" borderId="34" xfId="19" applyFill="1" applyBorder="1" applyAlignment="1">
      <alignment horizontal="center"/>
      <protection/>
    </xf>
    <xf numFmtId="0" fontId="5" fillId="6" borderId="35" xfId="1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6" xfId="19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1" fillId="0" borderId="37" xfId="19" applyBorder="1" applyAlignment="1">
      <alignment horizontal="center"/>
      <protection/>
    </xf>
    <xf numFmtId="0" fontId="0" fillId="4" borderId="38" xfId="0" applyFont="1" applyFill="1" applyBorder="1" applyAlignment="1">
      <alignment/>
    </xf>
    <xf numFmtId="0" fontId="1" fillId="0" borderId="26" xfId="19" applyBorder="1" applyAlignment="1">
      <alignment horizontal="center"/>
      <protection/>
    </xf>
    <xf numFmtId="0" fontId="1" fillId="4" borderId="31" xfId="19" applyFill="1" applyBorder="1" applyAlignment="1">
      <alignment horizontal="center"/>
      <protection/>
    </xf>
    <xf numFmtId="0" fontId="0" fillId="0" borderId="4" xfId="0" applyFill="1" applyBorder="1" applyAlignment="1">
      <alignment/>
    </xf>
    <xf numFmtId="0" fontId="5" fillId="4" borderId="39" xfId="19" applyFont="1" applyFill="1" applyBorder="1" applyAlignment="1">
      <alignment horizontal="center"/>
      <protection/>
    </xf>
    <xf numFmtId="0" fontId="8" fillId="0" borderId="32" xfId="0" applyFont="1" applyBorder="1" applyAlignment="1">
      <alignment horizontal="center"/>
    </xf>
    <xf numFmtId="0" fontId="5" fillId="4" borderId="38" xfId="19" applyFont="1" applyFill="1" applyBorder="1" applyAlignment="1">
      <alignment horizontal="center"/>
      <protection/>
    </xf>
    <xf numFmtId="0" fontId="5" fillId="4" borderId="40" xfId="19" applyFont="1" applyFill="1" applyBorder="1" applyAlignment="1">
      <alignment horizontal="center"/>
      <protection/>
    </xf>
    <xf numFmtId="0" fontId="0" fillId="0" borderId="31" xfId="0" applyFill="1" applyBorder="1" applyAlignment="1">
      <alignment/>
    </xf>
    <xf numFmtId="0" fontId="0" fillId="7" borderId="25" xfId="0" applyFont="1" applyFill="1" applyBorder="1" applyAlignment="1">
      <alignment/>
    </xf>
    <xf numFmtId="0" fontId="1" fillId="0" borderId="20" xfId="19" applyBorder="1" applyAlignment="1">
      <alignment horizontal="center"/>
      <protection/>
    </xf>
    <xf numFmtId="0" fontId="1" fillId="0" borderId="41" xfId="19" applyBorder="1" applyAlignment="1">
      <alignment horizontal="center"/>
      <protection/>
    </xf>
    <xf numFmtId="0" fontId="1" fillId="0" borderId="42" xfId="19" applyBorder="1" applyAlignment="1">
      <alignment horizontal="center"/>
      <protection/>
    </xf>
    <xf numFmtId="0" fontId="1" fillId="0" borderId="43" xfId="19" applyFont="1" applyBorder="1" applyAlignment="1">
      <alignment horizontal="center"/>
      <protection/>
    </xf>
    <xf numFmtId="0" fontId="1" fillId="0" borderId="44" xfId="19" applyBorder="1" applyAlignment="1">
      <alignment horizontal="center"/>
      <protection/>
    </xf>
    <xf numFmtId="0" fontId="5" fillId="4" borderId="45" xfId="19" applyFont="1" applyFill="1" applyBorder="1" applyAlignment="1">
      <alignment horizontal="center"/>
      <protection/>
    </xf>
    <xf numFmtId="0" fontId="0" fillId="7" borderId="46" xfId="0" applyFont="1" applyFill="1" applyBorder="1" applyAlignment="1">
      <alignment/>
    </xf>
    <xf numFmtId="0" fontId="5" fillId="6" borderId="47" xfId="19" applyFont="1" applyFill="1" applyBorder="1" applyAlignment="1">
      <alignment horizontal="center"/>
      <protection/>
    </xf>
    <xf numFmtId="0" fontId="0" fillId="7" borderId="48" xfId="0" applyFont="1" applyFill="1" applyBorder="1" applyAlignment="1">
      <alignment/>
    </xf>
    <xf numFmtId="0" fontId="0" fillId="0" borderId="49" xfId="0" applyBorder="1" applyAlignment="1">
      <alignment/>
    </xf>
    <xf numFmtId="0" fontId="1" fillId="0" borderId="49" xfId="19" applyBorder="1" applyAlignment="1">
      <alignment horizontal="center"/>
      <protection/>
    </xf>
    <xf numFmtId="0" fontId="5" fillId="6" borderId="50" xfId="19" applyFont="1" applyFill="1" applyBorder="1" applyAlignment="1">
      <alignment horizontal="center"/>
      <protection/>
    </xf>
    <xf numFmtId="0" fontId="0" fillId="0" borderId="12" xfId="0" applyFill="1" applyBorder="1" applyAlignment="1">
      <alignment/>
    </xf>
    <xf numFmtId="0" fontId="5" fillId="4" borderId="51" xfId="1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2" borderId="1" xfId="19" applyFont="1" applyFill="1" applyBorder="1" applyAlignment="1">
      <alignment horizontal="center" vertical="center"/>
      <protection/>
    </xf>
    <xf numFmtId="0" fontId="4" fillId="2" borderId="2" xfId="19" applyFont="1" applyFill="1" applyBorder="1" applyAlignment="1">
      <alignment horizontal="center" vertical="center"/>
      <protection/>
    </xf>
    <xf numFmtId="0" fontId="1" fillId="0" borderId="6" xfId="19" applyFont="1" applyBorder="1" applyAlignment="1">
      <alignment horizontal="center"/>
      <protection/>
    </xf>
    <xf numFmtId="0" fontId="0" fillId="4" borderId="12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6</xdr:col>
      <xdr:colOff>409575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16002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T63"/>
  <sheetViews>
    <sheetView showGridLines="0" tabSelected="1" zoomScale="120" zoomScaleNormal="120" workbookViewId="0" topLeftCell="A1">
      <selection activeCell="C9" sqref="C9"/>
    </sheetView>
  </sheetViews>
  <sheetFormatPr defaultColWidth="9.140625" defaultRowHeight="12.75"/>
  <cols>
    <col min="2" max="2" width="26.140625" style="0" customWidth="1"/>
    <col min="3" max="3" width="10.421875" style="0" customWidth="1"/>
    <col min="4" max="4" width="5.421875" style="0" customWidth="1"/>
    <col min="12" max="12" width="6.00390625" style="0" customWidth="1"/>
    <col min="19" max="19" width="12.140625" style="0" customWidth="1"/>
  </cols>
  <sheetData>
    <row r="1" spans="1:15" ht="31.5" customHeight="1">
      <c r="A1" s="1"/>
      <c r="B1" s="2"/>
      <c r="C1" s="2"/>
      <c r="D1" s="2"/>
      <c r="E1" s="2"/>
      <c r="F1" s="109" t="s">
        <v>0</v>
      </c>
      <c r="G1" s="109"/>
      <c r="H1" s="109"/>
      <c r="I1" s="109"/>
      <c r="J1" s="109"/>
      <c r="K1" s="109"/>
      <c r="L1" s="110" t="s">
        <v>1</v>
      </c>
      <c r="M1" s="110"/>
      <c r="N1" s="110"/>
      <c r="O1" s="110"/>
    </row>
    <row r="2" spans="1:15" ht="12.75">
      <c r="A2" s="3"/>
      <c r="B2" s="1"/>
      <c r="C2" s="1"/>
      <c r="D2" s="4"/>
      <c r="E2" s="4"/>
      <c r="F2" s="109"/>
      <c r="G2" s="109"/>
      <c r="H2" s="109"/>
      <c r="I2" s="109"/>
      <c r="J2" s="109"/>
      <c r="K2" s="109"/>
      <c r="L2" s="110"/>
      <c r="M2" s="110"/>
      <c r="N2" s="110"/>
      <c r="O2" s="110"/>
    </row>
    <row r="3" spans="1:15" ht="12.75">
      <c r="A3" s="5" t="s">
        <v>2</v>
      </c>
      <c r="B3" s="5" t="s">
        <v>3</v>
      </c>
      <c r="C3" s="111"/>
      <c r="D3" s="6" t="s">
        <v>4</v>
      </c>
      <c r="E3" s="7"/>
      <c r="F3" s="7"/>
      <c r="G3" s="7" t="s">
        <v>5</v>
      </c>
      <c r="H3" s="7"/>
      <c r="J3" s="8"/>
      <c r="K3" s="9"/>
      <c r="L3" s="10"/>
      <c r="M3" s="11"/>
      <c r="N3" s="11" t="s">
        <v>6</v>
      </c>
      <c r="O3" s="12"/>
    </row>
    <row r="4" spans="1:15" ht="13.5" thickBot="1">
      <c r="A4" s="13"/>
      <c r="B4" s="14"/>
      <c r="C4" s="116" t="s">
        <v>54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/>
      <c r="L4" s="14" t="s">
        <v>7</v>
      </c>
      <c r="M4" s="14" t="s">
        <v>8</v>
      </c>
      <c r="N4" s="14" t="s">
        <v>9</v>
      </c>
      <c r="O4" s="15"/>
    </row>
    <row r="5" spans="1:15" ht="12.75">
      <c r="A5" s="16">
        <v>1</v>
      </c>
      <c r="B5" s="17" t="s">
        <v>14</v>
      </c>
      <c r="C5" s="112">
        <f>2014-57-D5+8</f>
        <v>1957</v>
      </c>
      <c r="D5" s="24">
        <v>8</v>
      </c>
      <c r="E5" s="19">
        <v>167</v>
      </c>
      <c r="F5" s="19">
        <v>178</v>
      </c>
      <c r="G5" s="19">
        <v>175</v>
      </c>
      <c r="H5" s="19">
        <v>204</v>
      </c>
      <c r="I5" s="19">
        <v>166</v>
      </c>
      <c r="J5" s="19">
        <v>165</v>
      </c>
      <c r="K5" s="20">
        <f aca="true" t="shared" si="0" ref="K5:K40">SUM(E5:J5)+6*D5</f>
        <v>1103</v>
      </c>
      <c r="L5" s="21">
        <f aca="true" t="shared" si="1" ref="L5:L28">D5</f>
        <v>8</v>
      </c>
      <c r="M5" s="21">
        <v>185</v>
      </c>
      <c r="N5" s="21">
        <v>202</v>
      </c>
      <c r="O5" s="22">
        <f aca="true" t="shared" si="2" ref="O5:O28">SUM(M5:N5)+2*L5</f>
        <v>403</v>
      </c>
    </row>
    <row r="6" spans="1:15" ht="12.75">
      <c r="A6" s="23">
        <v>2</v>
      </c>
      <c r="B6" s="17" t="s">
        <v>15</v>
      </c>
      <c r="C6" s="112">
        <f aca="true" t="shared" si="3" ref="C5:C35">2014-57-D6</f>
        <v>1957</v>
      </c>
      <c r="D6" s="24">
        <v>0</v>
      </c>
      <c r="E6" s="24">
        <v>179</v>
      </c>
      <c r="F6" s="24">
        <v>162</v>
      </c>
      <c r="G6" s="24">
        <v>163</v>
      </c>
      <c r="H6" s="24">
        <v>173</v>
      </c>
      <c r="I6" s="24">
        <v>234</v>
      </c>
      <c r="J6" s="24">
        <v>204</v>
      </c>
      <c r="K6" s="20">
        <f t="shared" si="0"/>
        <v>1115</v>
      </c>
      <c r="L6" s="21">
        <f t="shared" si="1"/>
        <v>0</v>
      </c>
      <c r="M6" s="21">
        <v>164</v>
      </c>
      <c r="N6" s="21">
        <v>232</v>
      </c>
      <c r="O6" s="22">
        <f t="shared" si="2"/>
        <v>396</v>
      </c>
    </row>
    <row r="7" spans="1:15" ht="12.75">
      <c r="A7" s="23">
        <v>3</v>
      </c>
      <c r="B7" s="17" t="s">
        <v>16</v>
      </c>
      <c r="C7" s="112">
        <f t="shared" si="3"/>
        <v>1949</v>
      </c>
      <c r="D7" s="24">
        <v>8</v>
      </c>
      <c r="E7" s="19">
        <v>157</v>
      </c>
      <c r="F7" s="19">
        <v>148</v>
      </c>
      <c r="G7" s="19">
        <v>196</v>
      </c>
      <c r="H7" s="19">
        <v>187</v>
      </c>
      <c r="I7" s="19">
        <v>181</v>
      </c>
      <c r="J7" s="19">
        <v>168</v>
      </c>
      <c r="K7" s="20">
        <f t="shared" si="0"/>
        <v>1085</v>
      </c>
      <c r="L7" s="21">
        <f t="shared" si="1"/>
        <v>8</v>
      </c>
      <c r="M7" s="21">
        <v>207</v>
      </c>
      <c r="N7" s="21">
        <v>170</v>
      </c>
      <c r="O7" s="22">
        <f t="shared" si="2"/>
        <v>393</v>
      </c>
    </row>
    <row r="8" spans="1:15" ht="12.75">
      <c r="A8" s="23">
        <v>4</v>
      </c>
      <c r="B8" s="17" t="s">
        <v>17</v>
      </c>
      <c r="C8" s="112">
        <f t="shared" si="3"/>
        <v>1946</v>
      </c>
      <c r="D8" s="24">
        <v>11</v>
      </c>
      <c r="E8" s="19">
        <v>183</v>
      </c>
      <c r="F8" s="19">
        <v>236</v>
      </c>
      <c r="G8" s="19">
        <v>184</v>
      </c>
      <c r="H8" s="19">
        <v>184</v>
      </c>
      <c r="I8" s="19">
        <v>149</v>
      </c>
      <c r="J8" s="19">
        <v>168</v>
      </c>
      <c r="K8" s="20">
        <f t="shared" si="0"/>
        <v>1170</v>
      </c>
      <c r="L8" s="21">
        <f t="shared" si="1"/>
        <v>11</v>
      </c>
      <c r="M8" s="21">
        <v>211</v>
      </c>
      <c r="N8" s="21">
        <v>155</v>
      </c>
      <c r="O8" s="22">
        <f t="shared" si="2"/>
        <v>388</v>
      </c>
    </row>
    <row r="9" spans="1:20" ht="12.75">
      <c r="A9" s="25">
        <v>5</v>
      </c>
      <c r="B9" s="17" t="s">
        <v>18</v>
      </c>
      <c r="C9" s="112">
        <f t="shared" si="3"/>
        <v>1956</v>
      </c>
      <c r="D9" s="24">
        <v>1</v>
      </c>
      <c r="E9" s="24">
        <v>202</v>
      </c>
      <c r="F9" s="24">
        <v>136</v>
      </c>
      <c r="G9" s="24">
        <v>226</v>
      </c>
      <c r="H9" s="24">
        <v>155</v>
      </c>
      <c r="I9" s="24">
        <v>175</v>
      </c>
      <c r="J9" s="24">
        <v>119</v>
      </c>
      <c r="K9" s="20">
        <f t="shared" si="0"/>
        <v>1019</v>
      </c>
      <c r="L9" s="21">
        <f t="shared" si="1"/>
        <v>1</v>
      </c>
      <c r="M9" s="19">
        <v>179</v>
      </c>
      <c r="N9" s="19">
        <v>206</v>
      </c>
      <c r="O9" s="22">
        <f t="shared" si="2"/>
        <v>387</v>
      </c>
      <c r="T9" s="26"/>
    </row>
    <row r="10" spans="1:15" ht="12.75">
      <c r="A10" s="25">
        <v>6</v>
      </c>
      <c r="B10" s="17" t="s">
        <v>19</v>
      </c>
      <c r="C10" s="112">
        <f t="shared" si="3"/>
        <v>1951</v>
      </c>
      <c r="D10" s="24">
        <v>6</v>
      </c>
      <c r="E10" s="19">
        <v>139</v>
      </c>
      <c r="F10" s="19">
        <v>147</v>
      </c>
      <c r="G10" s="19">
        <v>186</v>
      </c>
      <c r="H10" s="19">
        <v>236</v>
      </c>
      <c r="I10" s="19">
        <v>134</v>
      </c>
      <c r="J10" s="19">
        <v>183</v>
      </c>
      <c r="K10" s="20">
        <f t="shared" si="0"/>
        <v>1061</v>
      </c>
      <c r="L10" s="21">
        <f t="shared" si="1"/>
        <v>6</v>
      </c>
      <c r="M10" s="21">
        <v>138</v>
      </c>
      <c r="N10" s="21">
        <v>228</v>
      </c>
      <c r="O10" s="22">
        <f t="shared" si="2"/>
        <v>378</v>
      </c>
    </row>
    <row r="11" spans="1:15" ht="12.75">
      <c r="A11" s="25">
        <v>7</v>
      </c>
      <c r="B11" s="17" t="s">
        <v>20</v>
      </c>
      <c r="C11" s="113">
        <f>2014-57-D11+8</f>
        <v>1957</v>
      </c>
      <c r="D11" s="115">
        <v>8</v>
      </c>
      <c r="E11" s="19">
        <v>166</v>
      </c>
      <c r="F11" s="19">
        <v>204</v>
      </c>
      <c r="G11" s="19">
        <v>141</v>
      </c>
      <c r="H11" s="19">
        <v>131</v>
      </c>
      <c r="I11" s="19">
        <v>190</v>
      </c>
      <c r="J11" s="19">
        <v>139</v>
      </c>
      <c r="K11" s="20">
        <f t="shared" si="0"/>
        <v>1019</v>
      </c>
      <c r="L11" s="21">
        <f t="shared" si="1"/>
        <v>8</v>
      </c>
      <c r="M11" s="19">
        <v>172</v>
      </c>
      <c r="N11" s="19">
        <v>189</v>
      </c>
      <c r="O11" s="22">
        <f t="shared" si="2"/>
        <v>377</v>
      </c>
    </row>
    <row r="12" spans="1:15" ht="13.5" thickBot="1">
      <c r="A12" s="27">
        <v>8</v>
      </c>
      <c r="B12" s="28" t="s">
        <v>21</v>
      </c>
      <c r="C12" s="114">
        <f t="shared" si="3"/>
        <v>1947</v>
      </c>
      <c r="D12" s="47">
        <v>10</v>
      </c>
      <c r="E12" s="30">
        <v>187</v>
      </c>
      <c r="F12" s="30">
        <v>167</v>
      </c>
      <c r="G12" s="30">
        <v>140</v>
      </c>
      <c r="H12" s="30">
        <v>179</v>
      </c>
      <c r="I12" s="30">
        <v>187</v>
      </c>
      <c r="J12" s="30">
        <v>152</v>
      </c>
      <c r="K12" s="31">
        <f t="shared" si="0"/>
        <v>1072</v>
      </c>
      <c r="L12" s="32">
        <f t="shared" si="1"/>
        <v>10</v>
      </c>
      <c r="M12" s="32">
        <v>179</v>
      </c>
      <c r="N12" s="32">
        <v>176</v>
      </c>
      <c r="O12" s="33">
        <f t="shared" si="2"/>
        <v>375</v>
      </c>
    </row>
    <row r="13" spans="1:15" ht="13.5" thickTop="1">
      <c r="A13" s="23">
        <v>9</v>
      </c>
      <c r="B13" s="17" t="s">
        <v>22</v>
      </c>
      <c r="C13" s="112">
        <f t="shared" si="3"/>
        <v>1954</v>
      </c>
      <c r="D13" s="24">
        <v>3</v>
      </c>
      <c r="E13" s="19">
        <v>188</v>
      </c>
      <c r="F13" s="19">
        <v>267</v>
      </c>
      <c r="G13" s="19">
        <v>236</v>
      </c>
      <c r="H13" s="19">
        <v>175</v>
      </c>
      <c r="I13" s="19">
        <v>185</v>
      </c>
      <c r="J13" s="19">
        <v>164</v>
      </c>
      <c r="K13" s="20">
        <f t="shared" si="0"/>
        <v>1233</v>
      </c>
      <c r="L13" s="21">
        <f t="shared" si="1"/>
        <v>3</v>
      </c>
      <c r="M13" s="21">
        <v>157</v>
      </c>
      <c r="N13" s="21">
        <v>210</v>
      </c>
      <c r="O13" s="22">
        <f t="shared" si="2"/>
        <v>373</v>
      </c>
    </row>
    <row r="14" spans="1:19" ht="12.75">
      <c r="A14" s="23">
        <v>10</v>
      </c>
      <c r="B14" s="17" t="s">
        <v>23</v>
      </c>
      <c r="C14" s="112">
        <f t="shared" si="3"/>
        <v>1941</v>
      </c>
      <c r="D14" s="24">
        <v>16</v>
      </c>
      <c r="E14" s="24">
        <v>127</v>
      </c>
      <c r="F14" s="24">
        <v>148</v>
      </c>
      <c r="G14" s="24">
        <v>144</v>
      </c>
      <c r="H14" s="24">
        <v>178</v>
      </c>
      <c r="I14" s="24">
        <v>159</v>
      </c>
      <c r="J14" s="24">
        <v>145</v>
      </c>
      <c r="K14" s="34">
        <f t="shared" si="0"/>
        <v>997</v>
      </c>
      <c r="L14" s="21">
        <f t="shared" si="1"/>
        <v>16</v>
      </c>
      <c r="M14" s="19">
        <v>178</v>
      </c>
      <c r="N14" s="19">
        <v>163</v>
      </c>
      <c r="O14" s="35">
        <f t="shared" si="2"/>
        <v>373</v>
      </c>
      <c r="P14" s="36"/>
      <c r="Q14" s="37"/>
      <c r="R14" s="36"/>
      <c r="S14" s="37"/>
    </row>
    <row r="15" spans="1:19" ht="12.75">
      <c r="A15" s="23">
        <v>11</v>
      </c>
      <c r="B15" s="17" t="s">
        <v>24</v>
      </c>
      <c r="C15" s="112">
        <f t="shared" si="3"/>
        <v>1947</v>
      </c>
      <c r="D15" s="24">
        <v>10</v>
      </c>
      <c r="E15" s="19">
        <v>176</v>
      </c>
      <c r="F15" s="19">
        <v>177</v>
      </c>
      <c r="G15" s="19">
        <v>168</v>
      </c>
      <c r="H15" s="19">
        <v>164</v>
      </c>
      <c r="I15" s="19">
        <v>139</v>
      </c>
      <c r="J15" s="19">
        <v>165</v>
      </c>
      <c r="K15" s="20">
        <f t="shared" si="0"/>
        <v>1049</v>
      </c>
      <c r="L15" s="21">
        <f t="shared" si="1"/>
        <v>10</v>
      </c>
      <c r="M15" s="19">
        <v>188</v>
      </c>
      <c r="N15" s="19">
        <v>163</v>
      </c>
      <c r="O15" s="22">
        <f t="shared" si="2"/>
        <v>371</v>
      </c>
      <c r="P15" s="36"/>
      <c r="Q15" s="37"/>
      <c r="R15" s="36"/>
      <c r="S15" s="37"/>
    </row>
    <row r="16" spans="1:19" ht="12.75">
      <c r="A16" s="23">
        <v>12</v>
      </c>
      <c r="B16" s="17" t="s">
        <v>25</v>
      </c>
      <c r="C16" s="112">
        <f t="shared" si="3"/>
        <v>1957</v>
      </c>
      <c r="D16" s="24">
        <v>0</v>
      </c>
      <c r="E16" s="19">
        <v>181</v>
      </c>
      <c r="F16" s="19">
        <v>146</v>
      </c>
      <c r="G16" s="19">
        <v>227</v>
      </c>
      <c r="H16" s="19">
        <v>164</v>
      </c>
      <c r="I16" s="19">
        <v>192</v>
      </c>
      <c r="J16" s="19">
        <v>232</v>
      </c>
      <c r="K16" s="20">
        <f t="shared" si="0"/>
        <v>1142</v>
      </c>
      <c r="L16" s="21">
        <f t="shared" si="1"/>
        <v>0</v>
      </c>
      <c r="M16" s="21">
        <v>201</v>
      </c>
      <c r="N16" s="21">
        <v>169</v>
      </c>
      <c r="O16" s="22">
        <f t="shared" si="2"/>
        <v>370</v>
      </c>
      <c r="P16" s="36"/>
      <c r="Q16" s="36"/>
      <c r="R16" s="37"/>
      <c r="S16" s="37"/>
    </row>
    <row r="17" spans="1:19" ht="12.75">
      <c r="A17" s="25">
        <v>13</v>
      </c>
      <c r="B17" s="17" t="s">
        <v>26</v>
      </c>
      <c r="C17" s="113">
        <f>2014-57-D17+8</f>
        <v>1955</v>
      </c>
      <c r="D17" s="115">
        <v>10</v>
      </c>
      <c r="E17" s="38">
        <v>183</v>
      </c>
      <c r="F17" s="38">
        <v>150</v>
      </c>
      <c r="G17" s="38">
        <v>233</v>
      </c>
      <c r="H17" s="38">
        <v>224</v>
      </c>
      <c r="I17" s="38">
        <v>199</v>
      </c>
      <c r="J17" s="38">
        <v>155</v>
      </c>
      <c r="K17" s="20">
        <f t="shared" si="0"/>
        <v>1204</v>
      </c>
      <c r="L17" s="21">
        <f t="shared" si="1"/>
        <v>10</v>
      </c>
      <c r="M17" s="21">
        <v>177</v>
      </c>
      <c r="N17" s="21">
        <v>170</v>
      </c>
      <c r="O17" s="22">
        <f t="shared" si="2"/>
        <v>367</v>
      </c>
      <c r="P17" s="36"/>
      <c r="Q17" s="36"/>
      <c r="R17" s="37"/>
      <c r="S17" s="37"/>
    </row>
    <row r="18" spans="1:19" ht="12.75">
      <c r="A18" s="25">
        <v>14</v>
      </c>
      <c r="B18" s="17" t="s">
        <v>27</v>
      </c>
      <c r="C18" s="112">
        <f>2014-57-D18+8</f>
        <v>1957</v>
      </c>
      <c r="D18" s="24">
        <v>8</v>
      </c>
      <c r="E18" s="39">
        <v>210</v>
      </c>
      <c r="F18" s="39">
        <v>268</v>
      </c>
      <c r="G18" s="39">
        <v>201</v>
      </c>
      <c r="H18" s="39">
        <v>188</v>
      </c>
      <c r="I18" s="39">
        <v>195</v>
      </c>
      <c r="J18" s="39">
        <v>181</v>
      </c>
      <c r="K18" s="20">
        <f t="shared" si="0"/>
        <v>1291</v>
      </c>
      <c r="L18" s="21">
        <f t="shared" si="1"/>
        <v>8</v>
      </c>
      <c r="M18" s="21">
        <v>181</v>
      </c>
      <c r="N18" s="21">
        <v>169</v>
      </c>
      <c r="O18" s="35">
        <f t="shared" si="2"/>
        <v>366</v>
      </c>
      <c r="P18" s="36"/>
      <c r="Q18" s="36"/>
      <c r="R18" s="37"/>
      <c r="S18" s="37"/>
    </row>
    <row r="19" spans="1:19" ht="12.75">
      <c r="A19" s="25">
        <v>15</v>
      </c>
      <c r="B19" s="17" t="s">
        <v>28</v>
      </c>
      <c r="C19" s="112">
        <f>2014-57-D19+8</f>
        <v>1948</v>
      </c>
      <c r="D19" s="24">
        <v>17</v>
      </c>
      <c r="E19" s="19">
        <v>171</v>
      </c>
      <c r="F19" s="19">
        <v>174</v>
      </c>
      <c r="G19" s="19">
        <v>188</v>
      </c>
      <c r="H19" s="19">
        <v>162</v>
      </c>
      <c r="I19" s="19">
        <v>142</v>
      </c>
      <c r="J19" s="40">
        <v>167</v>
      </c>
      <c r="K19" s="20">
        <f t="shared" si="0"/>
        <v>1106</v>
      </c>
      <c r="L19" s="21">
        <f t="shared" si="1"/>
        <v>17</v>
      </c>
      <c r="M19" s="41">
        <v>156</v>
      </c>
      <c r="N19" s="41">
        <v>170</v>
      </c>
      <c r="O19" s="22">
        <f t="shared" si="2"/>
        <v>360</v>
      </c>
      <c r="P19" s="42"/>
      <c r="Q19" s="36"/>
      <c r="R19" s="37"/>
      <c r="S19" s="37"/>
    </row>
    <row r="20" spans="1:19" ht="12.75">
      <c r="A20" s="25">
        <v>16</v>
      </c>
      <c r="B20" s="17" t="s">
        <v>29</v>
      </c>
      <c r="C20" s="112">
        <f>2014-57-D20+8</f>
        <v>1955</v>
      </c>
      <c r="D20" s="24">
        <v>10</v>
      </c>
      <c r="E20" s="24">
        <v>165</v>
      </c>
      <c r="F20" s="24">
        <v>131</v>
      </c>
      <c r="G20" s="24">
        <v>185</v>
      </c>
      <c r="H20" s="24">
        <v>149</v>
      </c>
      <c r="I20" s="24">
        <v>166</v>
      </c>
      <c r="J20" s="24">
        <v>149</v>
      </c>
      <c r="K20" s="20">
        <f t="shared" si="0"/>
        <v>1005</v>
      </c>
      <c r="L20" s="21">
        <f t="shared" si="1"/>
        <v>10</v>
      </c>
      <c r="M20" s="19">
        <v>159</v>
      </c>
      <c r="N20" s="19">
        <v>172</v>
      </c>
      <c r="O20" s="20">
        <f t="shared" si="2"/>
        <v>351</v>
      </c>
      <c r="P20" s="42"/>
      <c r="Q20" s="36"/>
      <c r="R20" s="37"/>
      <c r="S20" s="37"/>
    </row>
    <row r="21" spans="1:19" ht="12.75">
      <c r="A21" s="23">
        <v>17</v>
      </c>
      <c r="B21" s="17" t="s">
        <v>30</v>
      </c>
      <c r="C21" s="112">
        <f t="shared" si="3"/>
        <v>1946</v>
      </c>
      <c r="D21" s="24">
        <v>11</v>
      </c>
      <c r="E21" s="38">
        <v>192</v>
      </c>
      <c r="F21" s="38">
        <v>137</v>
      </c>
      <c r="G21" s="38">
        <v>193</v>
      </c>
      <c r="H21" s="38">
        <v>164</v>
      </c>
      <c r="I21" s="38">
        <v>152</v>
      </c>
      <c r="J21" s="38">
        <v>181</v>
      </c>
      <c r="K21" s="20">
        <f t="shared" si="0"/>
        <v>1085</v>
      </c>
      <c r="L21" s="21">
        <f t="shared" si="1"/>
        <v>11</v>
      </c>
      <c r="M21" s="21">
        <v>149</v>
      </c>
      <c r="N21" s="21">
        <v>179</v>
      </c>
      <c r="O21" s="22">
        <f t="shared" si="2"/>
        <v>350</v>
      </c>
      <c r="P21" s="42"/>
      <c r="Q21" s="36"/>
      <c r="R21" s="37"/>
      <c r="S21" s="37"/>
    </row>
    <row r="22" spans="1:19" ht="12.75">
      <c r="A22" s="23">
        <v>18</v>
      </c>
      <c r="B22" s="17" t="s">
        <v>31</v>
      </c>
      <c r="C22" s="112">
        <f t="shared" si="3"/>
        <v>1957</v>
      </c>
      <c r="D22" s="24">
        <v>0</v>
      </c>
      <c r="E22" s="24">
        <v>199</v>
      </c>
      <c r="F22" s="24">
        <v>157</v>
      </c>
      <c r="G22" s="24">
        <v>207</v>
      </c>
      <c r="H22" s="24">
        <v>198</v>
      </c>
      <c r="I22" s="24">
        <v>193</v>
      </c>
      <c r="J22" s="24">
        <v>155</v>
      </c>
      <c r="K22" s="20">
        <f t="shared" si="0"/>
        <v>1109</v>
      </c>
      <c r="L22" s="21">
        <f t="shared" si="1"/>
        <v>0</v>
      </c>
      <c r="M22" s="21">
        <v>184</v>
      </c>
      <c r="N22" s="21">
        <v>147</v>
      </c>
      <c r="O22" s="35">
        <f t="shared" si="2"/>
        <v>331</v>
      </c>
      <c r="P22" s="42"/>
      <c r="Q22" s="36"/>
      <c r="R22" s="37"/>
      <c r="S22" s="37"/>
    </row>
    <row r="23" spans="1:19" ht="12.75">
      <c r="A23" s="23">
        <v>19</v>
      </c>
      <c r="B23" s="17" t="s">
        <v>32</v>
      </c>
      <c r="C23" s="112">
        <f t="shared" si="3"/>
        <v>1955</v>
      </c>
      <c r="D23" s="24">
        <v>2</v>
      </c>
      <c r="E23" s="19">
        <v>134</v>
      </c>
      <c r="F23" s="19">
        <v>151</v>
      </c>
      <c r="G23" s="19">
        <v>167</v>
      </c>
      <c r="H23" s="19">
        <v>128</v>
      </c>
      <c r="I23" s="19">
        <v>206</v>
      </c>
      <c r="J23" s="43">
        <v>199</v>
      </c>
      <c r="K23" s="20">
        <f t="shared" si="0"/>
        <v>997</v>
      </c>
      <c r="L23" s="21">
        <f t="shared" si="1"/>
        <v>2</v>
      </c>
      <c r="M23" s="19">
        <v>170</v>
      </c>
      <c r="N23" s="19">
        <v>155</v>
      </c>
      <c r="O23" s="20">
        <f t="shared" si="2"/>
        <v>329</v>
      </c>
      <c r="P23" s="42"/>
      <c r="Q23" s="36"/>
      <c r="R23" s="37"/>
      <c r="S23" s="37"/>
    </row>
    <row r="24" spans="1:19" ht="12.75">
      <c r="A24" s="23">
        <v>20</v>
      </c>
      <c r="B24" s="17" t="s">
        <v>33</v>
      </c>
      <c r="C24" s="112">
        <f>2014-57-D24+8</f>
        <v>1955</v>
      </c>
      <c r="D24" s="24">
        <v>10</v>
      </c>
      <c r="E24" s="24">
        <v>193</v>
      </c>
      <c r="F24" s="24">
        <v>145</v>
      </c>
      <c r="G24" s="24">
        <v>188</v>
      </c>
      <c r="H24" s="24">
        <v>161</v>
      </c>
      <c r="I24" s="24">
        <v>177</v>
      </c>
      <c r="J24" s="44">
        <v>150</v>
      </c>
      <c r="K24" s="20">
        <f t="shared" si="0"/>
        <v>1074</v>
      </c>
      <c r="L24" s="21">
        <f t="shared" si="1"/>
        <v>10</v>
      </c>
      <c r="M24" s="41">
        <v>156</v>
      </c>
      <c r="N24" s="41">
        <v>144</v>
      </c>
      <c r="O24" s="22">
        <f t="shared" si="2"/>
        <v>320</v>
      </c>
      <c r="P24" s="42"/>
      <c r="Q24" s="36"/>
      <c r="R24" s="37"/>
      <c r="S24" s="37"/>
    </row>
    <row r="25" spans="1:19" ht="12.75">
      <c r="A25" s="25">
        <v>21</v>
      </c>
      <c r="B25" s="17" t="s">
        <v>34</v>
      </c>
      <c r="C25" s="112">
        <f t="shared" si="3"/>
        <v>1951</v>
      </c>
      <c r="D25" s="24">
        <v>6</v>
      </c>
      <c r="E25" s="19">
        <v>166</v>
      </c>
      <c r="F25" s="19">
        <v>162</v>
      </c>
      <c r="G25" s="19">
        <v>175</v>
      </c>
      <c r="H25" s="19">
        <v>133</v>
      </c>
      <c r="I25" s="19">
        <v>147</v>
      </c>
      <c r="J25" s="43">
        <v>204</v>
      </c>
      <c r="K25" s="34">
        <f t="shared" si="0"/>
        <v>1023</v>
      </c>
      <c r="L25" s="21">
        <f t="shared" si="1"/>
        <v>6</v>
      </c>
      <c r="M25" s="19">
        <v>130</v>
      </c>
      <c r="N25" s="19">
        <v>177</v>
      </c>
      <c r="O25" s="20">
        <f t="shared" si="2"/>
        <v>319</v>
      </c>
      <c r="P25" s="42"/>
      <c r="Q25" s="36"/>
      <c r="R25" s="37"/>
      <c r="S25" s="37"/>
    </row>
    <row r="26" spans="1:19" ht="12.75">
      <c r="A26" s="25">
        <v>22</v>
      </c>
      <c r="B26" s="45" t="s">
        <v>35</v>
      </c>
      <c r="C26" s="43">
        <f t="shared" si="3"/>
        <v>1955</v>
      </c>
      <c r="D26" s="46">
        <v>2</v>
      </c>
      <c r="E26" s="46">
        <v>191</v>
      </c>
      <c r="F26" s="46">
        <v>128</v>
      </c>
      <c r="G26" s="46">
        <v>146</v>
      </c>
      <c r="H26" s="46">
        <v>175</v>
      </c>
      <c r="I26" s="46">
        <v>190</v>
      </c>
      <c r="J26" s="46">
        <v>165</v>
      </c>
      <c r="K26" s="34">
        <f t="shared" si="0"/>
        <v>1007</v>
      </c>
      <c r="L26" s="21">
        <f t="shared" si="1"/>
        <v>2</v>
      </c>
      <c r="M26" s="38">
        <v>149</v>
      </c>
      <c r="N26" s="38">
        <v>164</v>
      </c>
      <c r="O26" s="20">
        <f t="shared" si="2"/>
        <v>317</v>
      </c>
      <c r="P26" s="42"/>
      <c r="Q26" s="36"/>
      <c r="R26" s="37"/>
      <c r="S26" s="37"/>
    </row>
    <row r="27" spans="1:19" ht="12.75">
      <c r="A27" s="25">
        <v>23</v>
      </c>
      <c r="B27" s="17" t="s">
        <v>36</v>
      </c>
      <c r="C27" s="112">
        <f t="shared" si="3"/>
        <v>1952</v>
      </c>
      <c r="D27" s="24">
        <v>5</v>
      </c>
      <c r="E27" s="19">
        <v>156</v>
      </c>
      <c r="F27" s="19">
        <v>210</v>
      </c>
      <c r="G27" s="19">
        <v>195</v>
      </c>
      <c r="H27" s="19">
        <v>172</v>
      </c>
      <c r="I27" s="19">
        <v>195</v>
      </c>
      <c r="J27" s="40">
        <v>183</v>
      </c>
      <c r="K27" s="20">
        <f t="shared" si="0"/>
        <v>1141</v>
      </c>
      <c r="L27" s="21">
        <f t="shared" si="1"/>
        <v>5</v>
      </c>
      <c r="M27" s="21">
        <v>149</v>
      </c>
      <c r="N27" s="21">
        <v>157</v>
      </c>
      <c r="O27" s="22">
        <f t="shared" si="2"/>
        <v>316</v>
      </c>
      <c r="P27" s="42"/>
      <c r="Q27" s="36"/>
      <c r="R27" s="37"/>
      <c r="S27" s="37"/>
    </row>
    <row r="28" spans="1:19" ht="13.5" thickBot="1">
      <c r="A28" s="27">
        <v>24</v>
      </c>
      <c r="B28" s="28" t="s">
        <v>37</v>
      </c>
      <c r="C28" s="114">
        <f>2014-57-D28+8</f>
        <v>1949</v>
      </c>
      <c r="D28" s="47">
        <v>16</v>
      </c>
      <c r="E28" s="47">
        <v>180</v>
      </c>
      <c r="F28" s="47">
        <v>152</v>
      </c>
      <c r="G28" s="47">
        <v>169</v>
      </c>
      <c r="H28" s="47">
        <v>134</v>
      </c>
      <c r="I28" s="47">
        <v>157</v>
      </c>
      <c r="J28" s="47">
        <v>152</v>
      </c>
      <c r="K28" s="31">
        <f t="shared" si="0"/>
        <v>1040</v>
      </c>
      <c r="L28" s="32">
        <f t="shared" si="1"/>
        <v>16</v>
      </c>
      <c r="M28" s="48">
        <v>134</v>
      </c>
      <c r="N28" s="48">
        <v>144</v>
      </c>
      <c r="O28" s="33">
        <f t="shared" si="2"/>
        <v>310</v>
      </c>
      <c r="P28" s="42"/>
      <c r="Q28" s="36"/>
      <c r="R28" s="37"/>
      <c r="S28" s="37"/>
    </row>
    <row r="29" spans="1:19" ht="13.5" thickTop="1">
      <c r="A29" s="23">
        <v>25</v>
      </c>
      <c r="B29" s="17" t="s">
        <v>38</v>
      </c>
      <c r="C29" s="112">
        <f t="shared" si="3"/>
        <v>1943</v>
      </c>
      <c r="D29" s="24">
        <v>14</v>
      </c>
      <c r="E29" s="39">
        <v>169</v>
      </c>
      <c r="F29" s="39">
        <v>155</v>
      </c>
      <c r="G29" s="39">
        <v>126</v>
      </c>
      <c r="H29" s="39">
        <v>141</v>
      </c>
      <c r="I29" s="39">
        <v>158</v>
      </c>
      <c r="J29" s="39">
        <v>146</v>
      </c>
      <c r="K29" s="20">
        <f t="shared" si="0"/>
        <v>979</v>
      </c>
      <c r="L29" s="42"/>
      <c r="M29" s="36"/>
      <c r="N29" s="36"/>
      <c r="O29" s="37"/>
      <c r="P29" s="36"/>
      <c r="Q29" s="36"/>
      <c r="R29" s="37"/>
      <c r="S29" s="37"/>
    </row>
    <row r="30" spans="1:19" ht="12.75">
      <c r="A30" s="23">
        <v>26</v>
      </c>
      <c r="B30" s="17" t="s">
        <v>39</v>
      </c>
      <c r="C30" s="112">
        <f t="shared" si="3"/>
        <v>1957</v>
      </c>
      <c r="D30" s="24">
        <v>0</v>
      </c>
      <c r="E30" s="38">
        <v>159</v>
      </c>
      <c r="F30" s="38">
        <v>170</v>
      </c>
      <c r="G30" s="38">
        <v>169</v>
      </c>
      <c r="H30" s="38">
        <v>155</v>
      </c>
      <c r="I30" s="38">
        <v>157</v>
      </c>
      <c r="J30" s="38">
        <v>162</v>
      </c>
      <c r="K30" s="20">
        <f t="shared" si="0"/>
        <v>972</v>
      </c>
      <c r="L30" s="42"/>
      <c r="M30" s="36"/>
      <c r="N30" s="36"/>
      <c r="O30" s="37"/>
      <c r="P30" s="36"/>
      <c r="Q30" s="36"/>
      <c r="R30" s="37"/>
      <c r="S30" s="37"/>
    </row>
    <row r="31" spans="1:19" ht="12.75">
      <c r="A31" s="23">
        <v>27</v>
      </c>
      <c r="B31" s="17" t="s">
        <v>40</v>
      </c>
      <c r="C31" s="112">
        <f>2014-57-D31+8</f>
        <v>1955</v>
      </c>
      <c r="D31" s="24">
        <v>10</v>
      </c>
      <c r="E31" s="19">
        <v>117</v>
      </c>
      <c r="F31" s="19">
        <v>168</v>
      </c>
      <c r="G31" s="19">
        <v>137</v>
      </c>
      <c r="H31" s="19">
        <v>160</v>
      </c>
      <c r="I31" s="19">
        <v>196</v>
      </c>
      <c r="J31" s="19">
        <v>133</v>
      </c>
      <c r="K31" s="20">
        <f t="shared" si="0"/>
        <v>971</v>
      </c>
      <c r="L31" s="42"/>
      <c r="M31" s="36"/>
      <c r="N31" s="36"/>
      <c r="O31" s="37"/>
      <c r="P31" s="36"/>
      <c r="Q31" s="36"/>
      <c r="R31" s="37"/>
      <c r="S31" s="37"/>
    </row>
    <row r="32" spans="1:19" ht="12.75">
      <c r="A32" s="23">
        <v>28</v>
      </c>
      <c r="B32" s="17" t="s">
        <v>41</v>
      </c>
      <c r="C32" s="113">
        <f>2014-57-D32+8</f>
        <v>1957</v>
      </c>
      <c r="D32" s="115">
        <v>8</v>
      </c>
      <c r="E32" s="24">
        <v>110</v>
      </c>
      <c r="F32" s="24">
        <v>160</v>
      </c>
      <c r="G32" s="24">
        <v>170</v>
      </c>
      <c r="H32" s="24">
        <v>163</v>
      </c>
      <c r="I32" s="24">
        <v>148</v>
      </c>
      <c r="J32" s="24">
        <v>169</v>
      </c>
      <c r="K32" s="20">
        <f t="shared" si="0"/>
        <v>968</v>
      </c>
      <c r="L32" s="42"/>
      <c r="M32" s="36"/>
      <c r="N32" s="36"/>
      <c r="O32" s="37"/>
      <c r="P32" s="36"/>
      <c r="Q32" s="36"/>
      <c r="R32" s="37"/>
      <c r="S32" s="37"/>
    </row>
    <row r="33" spans="1:19" ht="12.75">
      <c r="A33" s="25">
        <v>29</v>
      </c>
      <c r="B33" s="17" t="s">
        <v>42</v>
      </c>
      <c r="C33" s="112">
        <f>2014-57-D33+8</f>
        <v>1951</v>
      </c>
      <c r="D33" s="24">
        <v>14</v>
      </c>
      <c r="E33" s="24">
        <v>149</v>
      </c>
      <c r="F33" s="24">
        <v>138</v>
      </c>
      <c r="G33" s="24">
        <v>165</v>
      </c>
      <c r="H33" s="24">
        <v>133</v>
      </c>
      <c r="I33" s="24">
        <v>139</v>
      </c>
      <c r="J33" s="24">
        <v>109</v>
      </c>
      <c r="K33" s="20">
        <f t="shared" si="0"/>
        <v>917</v>
      </c>
      <c r="L33" s="42"/>
      <c r="M33" s="36"/>
      <c r="N33" s="36"/>
      <c r="O33" s="37"/>
      <c r="P33" s="36"/>
      <c r="Q33" s="36"/>
      <c r="R33" s="37"/>
      <c r="S33" s="37"/>
    </row>
    <row r="34" spans="1:19" ht="12.75">
      <c r="A34" s="25">
        <v>30</v>
      </c>
      <c r="B34" s="17" t="s">
        <v>43</v>
      </c>
      <c r="C34" s="112">
        <f t="shared" si="3"/>
        <v>1957</v>
      </c>
      <c r="D34" s="24">
        <v>0</v>
      </c>
      <c r="E34" s="24">
        <v>153</v>
      </c>
      <c r="F34" s="24">
        <v>147</v>
      </c>
      <c r="G34" s="24">
        <v>137</v>
      </c>
      <c r="H34" s="24">
        <v>132</v>
      </c>
      <c r="I34" s="24">
        <v>139</v>
      </c>
      <c r="J34" s="24">
        <v>187</v>
      </c>
      <c r="K34" s="20">
        <f t="shared" si="0"/>
        <v>895</v>
      </c>
      <c r="L34" s="42"/>
      <c r="M34" s="36"/>
      <c r="N34" s="36"/>
      <c r="O34" s="37"/>
      <c r="P34" s="36"/>
      <c r="Q34" s="36"/>
      <c r="R34" s="37"/>
      <c r="S34" s="37"/>
    </row>
    <row r="35" spans="1:19" ht="12.75">
      <c r="A35" s="25">
        <v>31</v>
      </c>
      <c r="B35" s="17" t="s">
        <v>44</v>
      </c>
      <c r="C35" s="112">
        <f t="shared" si="3"/>
        <v>1957</v>
      </c>
      <c r="D35" s="24">
        <v>0</v>
      </c>
      <c r="E35" s="46">
        <v>141</v>
      </c>
      <c r="F35" s="46">
        <v>133</v>
      </c>
      <c r="G35" s="46">
        <v>162</v>
      </c>
      <c r="H35" s="46">
        <v>144</v>
      </c>
      <c r="I35" s="46">
        <v>155</v>
      </c>
      <c r="J35" s="46">
        <v>119</v>
      </c>
      <c r="K35" s="20">
        <f t="shared" si="0"/>
        <v>854</v>
      </c>
      <c r="L35" s="42"/>
      <c r="M35" s="36"/>
      <c r="N35" s="36"/>
      <c r="O35" s="37"/>
      <c r="P35" s="36"/>
      <c r="Q35" s="36"/>
      <c r="R35" s="37"/>
      <c r="S35" s="37"/>
    </row>
    <row r="36" spans="1:19" ht="12.75">
      <c r="A36" s="25">
        <v>32</v>
      </c>
      <c r="B36" s="49"/>
      <c r="C36" s="49"/>
      <c r="D36" s="18"/>
      <c r="E36" s="24"/>
      <c r="F36" s="24"/>
      <c r="G36" s="24"/>
      <c r="H36" s="24"/>
      <c r="I36" s="24"/>
      <c r="J36" s="24"/>
      <c r="K36" s="20">
        <f t="shared" si="0"/>
        <v>0</v>
      </c>
      <c r="L36" s="42"/>
      <c r="M36" s="36"/>
      <c r="N36" s="36"/>
      <c r="O36" s="37"/>
      <c r="P36" s="36"/>
      <c r="Q36" s="36"/>
      <c r="R36" s="37"/>
      <c r="S36" s="37"/>
    </row>
    <row r="37" spans="1:19" ht="12.75">
      <c r="A37" s="23">
        <v>33</v>
      </c>
      <c r="D37" s="18"/>
      <c r="E37" s="19"/>
      <c r="F37" s="19"/>
      <c r="G37" s="19"/>
      <c r="H37" s="19"/>
      <c r="I37" s="19"/>
      <c r="J37" s="43"/>
      <c r="K37" s="20">
        <f t="shared" si="0"/>
        <v>0</v>
      </c>
      <c r="L37" s="42"/>
      <c r="M37" s="50"/>
      <c r="N37" s="50"/>
      <c r="O37" s="50"/>
      <c r="P37" s="50"/>
      <c r="Q37" s="50"/>
      <c r="R37" s="50"/>
      <c r="S37" s="50"/>
    </row>
    <row r="38" spans="1:19" ht="12.75">
      <c r="A38" s="23">
        <v>34</v>
      </c>
      <c r="B38" s="17"/>
      <c r="C38" s="17"/>
      <c r="D38" s="18"/>
      <c r="E38" s="24"/>
      <c r="F38" s="24"/>
      <c r="G38" s="24"/>
      <c r="H38" s="24"/>
      <c r="I38" s="24"/>
      <c r="J38" s="24"/>
      <c r="K38" s="20">
        <f t="shared" si="0"/>
        <v>0</v>
      </c>
      <c r="L38" s="42"/>
      <c r="M38" s="50"/>
      <c r="N38" s="50"/>
      <c r="O38" s="50"/>
      <c r="P38" s="50"/>
      <c r="Q38" s="50"/>
      <c r="R38" s="50"/>
      <c r="S38" s="50"/>
    </row>
    <row r="39" spans="1:19" ht="12.75">
      <c r="A39" s="23">
        <v>35</v>
      </c>
      <c r="B39" s="17"/>
      <c r="C39" s="17"/>
      <c r="D39" s="18"/>
      <c r="E39" s="19"/>
      <c r="F39" s="19"/>
      <c r="G39" s="19"/>
      <c r="H39" s="19"/>
      <c r="I39" s="19"/>
      <c r="J39" s="19"/>
      <c r="K39" s="20">
        <f t="shared" si="0"/>
        <v>0</v>
      </c>
      <c r="L39" s="42"/>
      <c r="M39" s="50"/>
      <c r="N39" s="50"/>
      <c r="O39" s="50"/>
      <c r="P39" s="50"/>
      <c r="Q39" s="50"/>
      <c r="R39" s="50"/>
      <c r="S39" s="50"/>
    </row>
    <row r="40" spans="1:19" ht="12.75">
      <c r="A40" s="51">
        <v>36</v>
      </c>
      <c r="B40" s="28"/>
      <c r="C40" s="28"/>
      <c r="D40" s="29"/>
      <c r="E40" s="47"/>
      <c r="F40" s="47"/>
      <c r="G40" s="47"/>
      <c r="H40" s="47"/>
      <c r="I40" s="47"/>
      <c r="J40" s="47"/>
      <c r="K40" s="31">
        <f t="shared" si="0"/>
        <v>0</v>
      </c>
      <c r="L40" s="42"/>
      <c r="M40" s="50"/>
      <c r="N40" s="50"/>
      <c r="O40" s="50"/>
      <c r="P40" s="50"/>
      <c r="Q40" s="50"/>
      <c r="R40" s="50"/>
      <c r="S40" s="50"/>
    </row>
    <row r="41" spans="14:19" ht="12.75">
      <c r="N41" s="52"/>
      <c r="O41" s="52"/>
      <c r="P41" s="52"/>
      <c r="Q41" s="52"/>
      <c r="R41" s="52"/>
      <c r="S41" s="52"/>
    </row>
    <row r="42" spans="14:19" ht="12.75">
      <c r="N42" s="52"/>
      <c r="O42" s="52"/>
      <c r="P42" s="52"/>
      <c r="Q42" s="52"/>
      <c r="R42" s="52"/>
      <c r="S42" s="52"/>
    </row>
    <row r="43" spans="14:19" ht="12.75">
      <c r="N43" s="52"/>
      <c r="O43" s="52"/>
      <c r="P43" s="52"/>
      <c r="Q43" s="52"/>
      <c r="R43" s="52"/>
      <c r="S43" s="52"/>
    </row>
    <row r="44" spans="14:19" ht="12.75">
      <c r="N44" s="52"/>
      <c r="O44" s="52"/>
      <c r="P44" s="52"/>
      <c r="Q44" s="52"/>
      <c r="R44" s="52"/>
      <c r="S44" s="52"/>
    </row>
    <row r="45" spans="14:19" ht="12.75">
      <c r="N45" s="52"/>
      <c r="O45" s="52"/>
      <c r="P45" s="52"/>
      <c r="Q45" s="52"/>
      <c r="R45" s="52"/>
      <c r="S45" s="52"/>
    </row>
    <row r="46" spans="14:19" ht="12.75">
      <c r="N46" s="52"/>
      <c r="O46" s="52"/>
      <c r="P46" s="52"/>
      <c r="Q46" s="52"/>
      <c r="R46" s="52"/>
      <c r="S46" s="52"/>
    </row>
    <row r="47" spans="14:19" ht="12.75">
      <c r="N47" s="52"/>
      <c r="O47" s="52"/>
      <c r="P47" s="52"/>
      <c r="Q47" s="52"/>
      <c r="R47" s="52"/>
      <c r="S47" s="52"/>
    </row>
    <row r="48" spans="14:19" ht="12.75">
      <c r="N48" s="52"/>
      <c r="O48" s="52"/>
      <c r="P48" s="52"/>
      <c r="Q48" s="52"/>
      <c r="R48" s="52"/>
      <c r="S48" s="52"/>
    </row>
    <row r="49" spans="14:19" ht="12.75">
      <c r="N49" s="52"/>
      <c r="O49" s="52"/>
      <c r="P49" s="52"/>
      <c r="Q49" s="52"/>
      <c r="R49" s="52"/>
      <c r="S49" s="52"/>
    </row>
    <row r="50" spans="14:19" ht="12.75">
      <c r="N50" s="52"/>
      <c r="O50" s="52"/>
      <c r="P50" s="52"/>
      <c r="Q50" s="52"/>
      <c r="R50" s="52"/>
      <c r="S50" s="52"/>
    </row>
    <row r="51" spans="14:19" ht="12.75">
      <c r="N51" s="52"/>
      <c r="O51" s="52"/>
      <c r="P51" s="52"/>
      <c r="Q51" s="52"/>
      <c r="R51" s="52"/>
      <c r="S51" s="52"/>
    </row>
    <row r="52" spans="14:19" ht="12.75">
      <c r="N52" s="52"/>
      <c r="O52" s="52"/>
      <c r="P52" s="52"/>
      <c r="Q52" s="52"/>
      <c r="R52" s="52"/>
      <c r="S52" s="52"/>
    </row>
    <row r="53" spans="14:19" ht="12.75">
      <c r="N53" s="52"/>
      <c r="O53" s="52"/>
      <c r="P53" s="52"/>
      <c r="Q53" s="52"/>
      <c r="R53" s="52"/>
      <c r="S53" s="52"/>
    </row>
    <row r="54" spans="14:19" ht="12.75">
      <c r="N54" s="52"/>
      <c r="O54" s="52"/>
      <c r="P54" s="52"/>
      <c r="Q54" s="52"/>
      <c r="R54" s="52"/>
      <c r="S54" s="52"/>
    </row>
    <row r="55" spans="14:19" ht="12.75">
      <c r="N55" s="52"/>
      <c r="O55" s="52"/>
      <c r="P55" s="52"/>
      <c r="Q55" s="52"/>
      <c r="R55" s="52"/>
      <c r="S55" s="52"/>
    </row>
    <row r="56" spans="14:19" ht="12.75">
      <c r="N56" s="52"/>
      <c r="O56" s="52"/>
      <c r="P56" s="52"/>
      <c r="Q56" s="52"/>
      <c r="R56" s="52"/>
      <c r="S56" s="52"/>
    </row>
    <row r="57" spans="14:19" ht="12.75">
      <c r="N57" s="52"/>
      <c r="O57" s="52"/>
      <c r="P57" s="52"/>
      <c r="Q57" s="52"/>
      <c r="R57" s="52"/>
      <c r="S57" s="52"/>
    </row>
    <row r="58" spans="14:19" ht="12.75">
      <c r="N58" s="52"/>
      <c r="O58" s="52"/>
      <c r="P58" s="52"/>
      <c r="Q58" s="52"/>
      <c r="R58" s="52"/>
      <c r="S58" s="52"/>
    </row>
    <row r="59" spans="14:19" ht="12.75">
      <c r="N59" s="52"/>
      <c r="O59" s="52"/>
      <c r="P59" s="52"/>
      <c r="Q59" s="52"/>
      <c r="R59" s="52"/>
      <c r="S59" s="52"/>
    </row>
    <row r="60" spans="14:19" ht="12.75">
      <c r="N60" s="52"/>
      <c r="O60" s="52"/>
      <c r="P60" s="52"/>
      <c r="Q60" s="52"/>
      <c r="R60" s="52"/>
      <c r="S60" s="52"/>
    </row>
    <row r="61" spans="14:19" ht="12.75">
      <c r="N61" s="52"/>
      <c r="O61" s="52"/>
      <c r="P61" s="52"/>
      <c r="Q61" s="52"/>
      <c r="R61" s="52"/>
      <c r="S61" s="52"/>
    </row>
    <row r="62" spans="14:19" ht="12.75">
      <c r="N62" s="52"/>
      <c r="O62" s="52"/>
      <c r="P62" s="52"/>
      <c r="Q62" s="52"/>
      <c r="R62" s="52"/>
      <c r="S62" s="52"/>
    </row>
    <row r="63" spans="14:19" ht="12.75">
      <c r="N63" s="52"/>
      <c r="O63" s="52"/>
      <c r="P63" s="52"/>
      <c r="Q63" s="52"/>
      <c r="R63" s="52"/>
      <c r="S63" s="52"/>
    </row>
  </sheetData>
  <sheetProtection selectLockedCells="1" selectUnlockedCells="1"/>
  <mergeCells count="2">
    <mergeCell ref="F1:K2"/>
    <mergeCell ref="L1:O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1"/>
  <sheetViews>
    <sheetView showGridLines="0" zoomScale="120" zoomScaleNormal="120" workbookViewId="0" topLeftCell="A1">
      <selection activeCell="C50" sqref="C50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9" max="9" width="36.00390625" style="0" customWidth="1"/>
    <col min="11" max="11" width="27.421875" style="0" customWidth="1"/>
  </cols>
  <sheetData>
    <row r="1" spans="3:4" ht="31.5" customHeight="1">
      <c r="C1" s="53" t="s">
        <v>45</v>
      </c>
      <c r="D1" s="53"/>
    </row>
    <row r="2" spans="3:4" ht="31.5" customHeight="1">
      <c r="C2" s="53"/>
      <c r="D2" s="53"/>
    </row>
    <row r="3" spans="2:9" ht="12.75">
      <c r="B3" s="5" t="s">
        <v>2</v>
      </c>
      <c r="C3" s="10" t="s">
        <v>3</v>
      </c>
      <c r="D3" s="54"/>
      <c r="E3" s="54" t="s">
        <v>4</v>
      </c>
      <c r="F3" s="7"/>
      <c r="G3" s="9"/>
      <c r="I3" s="55" t="s">
        <v>46</v>
      </c>
    </row>
    <row r="4" spans="1:7" ht="12.75">
      <c r="A4" s="56"/>
      <c r="B4" s="57"/>
      <c r="C4" s="13"/>
      <c r="D4" s="14" t="s">
        <v>7</v>
      </c>
      <c r="E4" s="14" t="s">
        <v>47</v>
      </c>
      <c r="F4" s="58" t="s">
        <v>48</v>
      </c>
      <c r="G4" s="59"/>
    </row>
    <row r="5" spans="1:7" ht="12.75">
      <c r="A5" s="56"/>
      <c r="B5" s="60">
        <v>1</v>
      </c>
      <c r="C5" s="61" t="s">
        <v>14</v>
      </c>
      <c r="D5" s="62">
        <v>8</v>
      </c>
      <c r="E5" s="39">
        <v>151</v>
      </c>
      <c r="F5" s="63">
        <v>147</v>
      </c>
      <c r="G5" s="64">
        <f>SUM(E5:F5)+2*D5</f>
        <v>314</v>
      </c>
    </row>
    <row r="6" spans="1:9" ht="12.75">
      <c r="A6" s="56"/>
      <c r="B6" s="65">
        <v>16</v>
      </c>
      <c r="C6" s="66" t="s">
        <v>49</v>
      </c>
      <c r="D6" s="67">
        <v>10</v>
      </c>
      <c r="E6" s="68">
        <v>160</v>
      </c>
      <c r="F6" s="69">
        <v>161</v>
      </c>
      <c r="G6" s="70">
        <f>SUM(E6:F6)+2*D6</f>
        <v>341</v>
      </c>
      <c r="I6" s="71" t="str">
        <f>C6</f>
        <v>Lencová Anežka</v>
      </c>
    </row>
    <row r="7" spans="10:11" ht="12.75">
      <c r="J7" s="72"/>
      <c r="K7" s="72"/>
    </row>
    <row r="8" spans="2:11" ht="12.75">
      <c r="B8" s="5" t="s">
        <v>2</v>
      </c>
      <c r="C8" s="10" t="s">
        <v>3</v>
      </c>
      <c r="D8" s="54"/>
      <c r="E8" s="54"/>
      <c r="F8" s="7"/>
      <c r="G8" s="9"/>
      <c r="J8" s="72"/>
      <c r="K8" s="72"/>
    </row>
    <row r="9" spans="1:11" ht="12.75">
      <c r="A9" s="56"/>
      <c r="B9" s="57"/>
      <c r="C9" s="73"/>
      <c r="D9" s="14"/>
      <c r="E9" s="14"/>
      <c r="F9" s="58"/>
      <c r="G9" s="59"/>
      <c r="J9" s="72"/>
      <c r="K9" s="72"/>
    </row>
    <row r="10" spans="1:7" ht="12.75">
      <c r="A10" s="56"/>
      <c r="B10" s="60">
        <v>2</v>
      </c>
      <c r="C10" s="61" t="s">
        <v>15</v>
      </c>
      <c r="D10" s="74">
        <v>0</v>
      </c>
      <c r="E10" s="75">
        <v>144</v>
      </c>
      <c r="F10" s="76">
        <v>152</v>
      </c>
      <c r="G10" s="77">
        <f>SUM(E10:F10)+2*D10</f>
        <v>296</v>
      </c>
    </row>
    <row r="11" spans="1:9" ht="12.75">
      <c r="A11" s="56"/>
      <c r="B11" s="65">
        <v>15</v>
      </c>
      <c r="C11" s="66" t="s">
        <v>28</v>
      </c>
      <c r="D11" s="67">
        <v>17</v>
      </c>
      <c r="E11" s="68">
        <v>186</v>
      </c>
      <c r="F11" s="69">
        <v>156</v>
      </c>
      <c r="G11" s="70">
        <f>SUM(E11:F11)+2*D11</f>
        <v>376</v>
      </c>
      <c r="I11" s="71" t="str">
        <f>C11</f>
        <v>Prokopová Dagmar</v>
      </c>
    </row>
    <row r="12" ht="12.75">
      <c r="C12" s="78"/>
    </row>
    <row r="13" spans="2:7" ht="12.75">
      <c r="B13" s="5" t="s">
        <v>2</v>
      </c>
      <c r="C13" s="79" t="s">
        <v>3</v>
      </c>
      <c r="D13" s="54"/>
      <c r="E13" s="54"/>
      <c r="F13" s="7"/>
      <c r="G13" s="9"/>
    </row>
    <row r="14" spans="1:7" ht="12.75">
      <c r="A14" s="56"/>
      <c r="B14" s="57"/>
      <c r="C14" s="73"/>
      <c r="D14" s="14"/>
      <c r="E14" s="14"/>
      <c r="F14" s="58"/>
      <c r="G14" s="59"/>
    </row>
    <row r="15" spans="1:7" ht="12.75">
      <c r="A15" s="56"/>
      <c r="B15" s="60">
        <v>3</v>
      </c>
      <c r="C15" s="61" t="s">
        <v>16</v>
      </c>
      <c r="D15" s="62">
        <v>8</v>
      </c>
      <c r="E15" s="75">
        <v>147</v>
      </c>
      <c r="F15" s="76">
        <v>167</v>
      </c>
      <c r="G15" s="77">
        <f>SUM(E15:F15)+2*D15</f>
        <v>330</v>
      </c>
    </row>
    <row r="16" spans="1:9" ht="12.75">
      <c r="A16" s="56"/>
      <c r="B16" s="65">
        <v>14</v>
      </c>
      <c r="C16" s="66" t="s">
        <v>50</v>
      </c>
      <c r="D16" s="67">
        <v>8</v>
      </c>
      <c r="E16" s="68">
        <v>169</v>
      </c>
      <c r="F16" s="69">
        <v>170</v>
      </c>
      <c r="G16" s="70">
        <f>SUM(E16:F16)+2*D16</f>
        <v>355</v>
      </c>
      <c r="I16" s="71" t="str">
        <f>C16</f>
        <v>Krejčová Danuše</v>
      </c>
    </row>
    <row r="17" ht="12.75">
      <c r="C17" s="78"/>
    </row>
    <row r="18" spans="2:7" ht="12.75">
      <c r="B18" s="5" t="s">
        <v>2</v>
      </c>
      <c r="C18" s="79" t="s">
        <v>3</v>
      </c>
      <c r="D18" s="80"/>
      <c r="E18" s="80"/>
      <c r="F18" s="80"/>
      <c r="G18" s="81"/>
    </row>
    <row r="19" spans="2:7" ht="12.75">
      <c r="B19" s="82"/>
      <c r="C19" s="79"/>
      <c r="D19" s="7"/>
      <c r="E19" s="7"/>
      <c r="F19" s="7"/>
      <c r="G19" s="9"/>
    </row>
    <row r="20" spans="1:7" ht="12.75">
      <c r="A20" s="56"/>
      <c r="B20" s="60">
        <v>4</v>
      </c>
      <c r="C20" s="83" t="s">
        <v>17</v>
      </c>
      <c r="D20" s="74">
        <v>11</v>
      </c>
      <c r="E20" s="75">
        <v>195</v>
      </c>
      <c r="F20" s="84">
        <v>183</v>
      </c>
      <c r="G20" s="77">
        <f>SUM(E20:F20)+2*D20</f>
        <v>400</v>
      </c>
    </row>
    <row r="21" spans="1:9" ht="12.75">
      <c r="A21" s="56"/>
      <c r="B21" s="65">
        <v>13</v>
      </c>
      <c r="C21" s="66" t="s">
        <v>26</v>
      </c>
      <c r="D21" s="67">
        <v>10</v>
      </c>
      <c r="E21" s="68">
        <v>156</v>
      </c>
      <c r="F21" s="85">
        <v>191</v>
      </c>
      <c r="G21" s="70">
        <f>SUM(E21:F21)+2*D21</f>
        <v>367</v>
      </c>
      <c r="I21" s="71" t="str">
        <f>C20</f>
        <v>Rathouský Tomáš</v>
      </c>
    </row>
    <row r="22" ht="12.75">
      <c r="C22" s="78"/>
    </row>
    <row r="23" spans="2:7" ht="12.75">
      <c r="B23" s="5" t="s">
        <v>2</v>
      </c>
      <c r="C23" s="86"/>
      <c r="D23" s="80"/>
      <c r="E23" s="80"/>
      <c r="F23" s="80"/>
      <c r="G23" s="81"/>
    </row>
    <row r="24" spans="2:7" ht="12.75">
      <c r="B24" s="82"/>
      <c r="C24" s="79" t="s">
        <v>3</v>
      </c>
      <c r="D24" s="7"/>
      <c r="E24" s="7"/>
      <c r="F24" s="7"/>
      <c r="G24" s="9"/>
    </row>
    <row r="25" spans="1:7" ht="12.75">
      <c r="A25" s="56"/>
      <c r="B25" s="87">
        <v>5</v>
      </c>
      <c r="C25" s="61" t="s">
        <v>18</v>
      </c>
      <c r="D25" s="62">
        <v>1</v>
      </c>
      <c r="E25" s="75">
        <v>175</v>
      </c>
      <c r="F25" s="75">
        <v>170</v>
      </c>
      <c r="G25" s="77">
        <f>SUM(E25:F25)+2*D25</f>
        <v>347</v>
      </c>
    </row>
    <row r="26" spans="1:9" ht="12.75">
      <c r="A26" s="56"/>
      <c r="B26" s="88">
        <v>12</v>
      </c>
      <c r="C26" s="66" t="s">
        <v>25</v>
      </c>
      <c r="D26" s="67">
        <v>0</v>
      </c>
      <c r="E26" s="68">
        <v>186</v>
      </c>
      <c r="F26" s="68">
        <v>186</v>
      </c>
      <c r="G26" s="70">
        <f>SUM(E26:F26)+2*D26</f>
        <v>372</v>
      </c>
      <c r="I26" s="71" t="str">
        <f>C26</f>
        <v>Kulhánek Vratislav</v>
      </c>
    </row>
    <row r="27" ht="12.75">
      <c r="C27" s="78"/>
    </row>
    <row r="28" spans="2:7" ht="12.75">
      <c r="B28" s="5" t="s">
        <v>2</v>
      </c>
      <c r="C28" s="86"/>
      <c r="D28" s="80"/>
      <c r="E28" s="80"/>
      <c r="F28" s="80"/>
      <c r="G28" s="81"/>
    </row>
    <row r="29" spans="2:7" ht="12.75">
      <c r="B29" s="82"/>
      <c r="C29" s="79" t="s">
        <v>3</v>
      </c>
      <c r="D29" s="7"/>
      <c r="E29" s="7"/>
      <c r="F29" s="7"/>
      <c r="G29" s="9"/>
    </row>
    <row r="30" spans="1:7" ht="12.75">
      <c r="A30" s="56"/>
      <c r="B30" s="89">
        <v>6</v>
      </c>
      <c r="C30" s="61" t="s">
        <v>19</v>
      </c>
      <c r="D30" s="62">
        <v>6</v>
      </c>
      <c r="E30" s="75">
        <v>139</v>
      </c>
      <c r="F30" s="75">
        <v>174</v>
      </c>
      <c r="G30" s="77">
        <f>SUM(E30:F30)+2*D30</f>
        <v>325</v>
      </c>
    </row>
    <row r="31" spans="1:9" ht="12.75">
      <c r="A31" s="56"/>
      <c r="B31" s="90">
        <v>11</v>
      </c>
      <c r="C31" s="66" t="s">
        <v>51</v>
      </c>
      <c r="D31" s="91">
        <v>10</v>
      </c>
      <c r="E31" s="68">
        <v>144</v>
      </c>
      <c r="F31" s="68">
        <v>154</v>
      </c>
      <c r="G31" s="70">
        <f>SUM(E31:F31)+2*D31</f>
        <v>318</v>
      </c>
      <c r="I31" s="71" t="str">
        <f>C30</f>
        <v>Egert Jiří</v>
      </c>
    </row>
    <row r="32" ht="12.75">
      <c r="C32" s="78"/>
    </row>
    <row r="33" spans="2:7" ht="12.75">
      <c r="B33" s="5" t="s">
        <v>2</v>
      </c>
      <c r="C33" s="86"/>
      <c r="D33" s="80"/>
      <c r="E33" s="80"/>
      <c r="F33" s="80"/>
      <c r="G33" s="81"/>
    </row>
    <row r="34" spans="2:7" ht="12.75">
      <c r="B34" s="82"/>
      <c r="C34" s="79" t="s">
        <v>3</v>
      </c>
      <c r="D34" s="7"/>
      <c r="E34" s="7"/>
      <c r="F34" s="7"/>
      <c r="G34" s="9"/>
    </row>
    <row r="35" spans="1:7" ht="12.75">
      <c r="A35" s="56"/>
      <c r="B35" s="60">
        <v>7</v>
      </c>
      <c r="C35" s="61" t="s">
        <v>20</v>
      </c>
      <c r="D35" s="62">
        <v>8</v>
      </c>
      <c r="E35" s="75">
        <v>143</v>
      </c>
      <c r="F35" s="75">
        <v>152</v>
      </c>
      <c r="G35" s="77">
        <f>SUM(E35:F35)+2*D35</f>
        <v>311</v>
      </c>
    </row>
    <row r="36" spans="1:9" ht="12.75">
      <c r="A36" s="56"/>
      <c r="B36" s="65">
        <v>10</v>
      </c>
      <c r="C36" s="66" t="s">
        <v>23</v>
      </c>
      <c r="D36" s="67">
        <v>16</v>
      </c>
      <c r="E36" s="68">
        <v>150</v>
      </c>
      <c r="F36" s="68">
        <v>124</v>
      </c>
      <c r="G36" s="70">
        <f>SUM(E36:F36)+2*D36</f>
        <v>306</v>
      </c>
      <c r="I36" s="71" t="str">
        <f>C35</f>
        <v>Hanusíková Blanka</v>
      </c>
    </row>
    <row r="37" ht="12.75">
      <c r="C37" s="78"/>
    </row>
    <row r="38" spans="2:7" ht="12.75">
      <c r="B38" s="5" t="s">
        <v>2</v>
      </c>
      <c r="C38" s="86"/>
      <c r="D38" s="80"/>
      <c r="E38" s="80"/>
      <c r="F38" s="80"/>
      <c r="G38" s="81"/>
    </row>
    <row r="39" spans="2:7" ht="12.75">
      <c r="B39" s="82"/>
      <c r="C39" s="79" t="s">
        <v>3</v>
      </c>
      <c r="D39" s="7"/>
      <c r="E39" s="7"/>
      <c r="F39" s="7"/>
      <c r="G39" s="9"/>
    </row>
    <row r="40" spans="1:7" ht="12.75">
      <c r="A40" s="56"/>
      <c r="B40" s="60">
        <v>8</v>
      </c>
      <c r="C40" s="92" t="s">
        <v>21</v>
      </c>
      <c r="D40" s="62">
        <v>10</v>
      </c>
      <c r="E40" s="75">
        <v>151</v>
      </c>
      <c r="F40" s="75">
        <v>136</v>
      </c>
      <c r="G40" s="77">
        <f>SUM(E40:F40)+2*D40</f>
        <v>307</v>
      </c>
    </row>
    <row r="41" spans="1:9" ht="12.75">
      <c r="A41" s="56"/>
      <c r="B41" s="65">
        <v>9</v>
      </c>
      <c r="C41" s="66" t="s">
        <v>22</v>
      </c>
      <c r="D41" s="67">
        <v>3</v>
      </c>
      <c r="E41" s="68">
        <v>172</v>
      </c>
      <c r="F41" s="68">
        <v>166</v>
      </c>
      <c r="G41" s="70">
        <f>SUM(E41:F41)+2*D41</f>
        <v>344</v>
      </c>
      <c r="I41" s="71" t="str">
        <f>C41</f>
        <v>Stulík Jiří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6"/>
  <sheetViews>
    <sheetView showGridLines="0" zoomScale="120" zoomScaleNormal="120"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53" t="s">
        <v>52</v>
      </c>
      <c r="D1" s="53"/>
    </row>
    <row r="2" spans="3:4" ht="31.5" customHeight="1">
      <c r="C2" s="53"/>
      <c r="D2" s="53"/>
    </row>
    <row r="3" spans="2:6" ht="12.75">
      <c r="B3" s="5" t="s">
        <v>2</v>
      </c>
      <c r="C3" s="10" t="s">
        <v>3</v>
      </c>
      <c r="D3" s="93"/>
      <c r="E3" s="54" t="s">
        <v>4</v>
      </c>
      <c r="F3" s="9"/>
    </row>
    <row r="4" spans="1:6" ht="12.75">
      <c r="A4" s="56"/>
      <c r="B4" s="94"/>
      <c r="C4" s="95"/>
      <c r="D4" s="96" t="s">
        <v>7</v>
      </c>
      <c r="E4" s="96" t="s">
        <v>47</v>
      </c>
      <c r="F4" s="97"/>
    </row>
    <row r="5" spans="1:6" ht="12.75">
      <c r="A5" s="52"/>
      <c r="B5" s="98">
        <v>1</v>
      </c>
      <c r="C5" s="99" t="s">
        <v>53</v>
      </c>
      <c r="D5" s="18">
        <v>11</v>
      </c>
      <c r="E5" s="24">
        <v>215</v>
      </c>
      <c r="F5" s="100">
        <f aca="true" t="shared" si="0" ref="F5:F12">SUM(D5:E5)</f>
        <v>226</v>
      </c>
    </row>
    <row r="6" spans="1:6" ht="12.75">
      <c r="A6" s="52"/>
      <c r="B6" s="98">
        <v>2</v>
      </c>
      <c r="C6" s="99" t="s">
        <v>22</v>
      </c>
      <c r="D6" s="18">
        <v>3</v>
      </c>
      <c r="E6" s="19">
        <v>212</v>
      </c>
      <c r="F6" s="100">
        <f t="shared" si="0"/>
        <v>215</v>
      </c>
    </row>
    <row r="7" spans="1:6" ht="12.75">
      <c r="A7" s="52"/>
      <c r="B7" s="98">
        <v>3</v>
      </c>
      <c r="C7" s="99" t="s">
        <v>20</v>
      </c>
      <c r="D7" s="18">
        <v>8</v>
      </c>
      <c r="E7" s="24">
        <v>196</v>
      </c>
      <c r="F7" s="100">
        <f t="shared" si="0"/>
        <v>204</v>
      </c>
    </row>
    <row r="8" spans="1:6" ht="12.75">
      <c r="A8" s="52"/>
      <c r="B8" s="98">
        <v>4</v>
      </c>
      <c r="C8" s="101" t="s">
        <v>50</v>
      </c>
      <c r="D8" s="102">
        <v>8</v>
      </c>
      <c r="E8" s="103">
        <v>163</v>
      </c>
      <c r="F8" s="104">
        <f t="shared" si="0"/>
        <v>171</v>
      </c>
    </row>
    <row r="9" spans="2:6" ht="12.75">
      <c r="B9" s="98">
        <v>5</v>
      </c>
      <c r="C9" s="99" t="s">
        <v>49</v>
      </c>
      <c r="D9" s="18">
        <v>10</v>
      </c>
      <c r="E9" s="24">
        <v>154</v>
      </c>
      <c r="F9" s="100">
        <f t="shared" si="0"/>
        <v>164</v>
      </c>
    </row>
    <row r="10" spans="2:6" ht="12.75">
      <c r="B10" s="98">
        <v>6</v>
      </c>
      <c r="C10" s="99" t="s">
        <v>28</v>
      </c>
      <c r="D10" s="105">
        <v>17</v>
      </c>
      <c r="E10" s="19">
        <v>140</v>
      </c>
      <c r="F10" s="100">
        <f t="shared" si="0"/>
        <v>157</v>
      </c>
    </row>
    <row r="11" spans="2:6" ht="12.75">
      <c r="B11" s="98">
        <v>7</v>
      </c>
      <c r="C11" s="99" t="s">
        <v>19</v>
      </c>
      <c r="D11" s="18">
        <v>6</v>
      </c>
      <c r="E11" s="24">
        <v>147</v>
      </c>
      <c r="F11" s="100">
        <f t="shared" si="0"/>
        <v>153</v>
      </c>
    </row>
    <row r="12" spans="2:6" ht="12.75">
      <c r="B12" s="106">
        <v>8</v>
      </c>
      <c r="C12" s="66" t="s">
        <v>25</v>
      </c>
      <c r="D12" s="91">
        <v>0</v>
      </c>
      <c r="E12" s="85">
        <v>148</v>
      </c>
      <c r="F12" s="70">
        <f t="shared" si="0"/>
        <v>148</v>
      </c>
    </row>
    <row r="13" spans="2:3" ht="12.75">
      <c r="B13" s="107"/>
      <c r="C13" s="107"/>
    </row>
    <row r="14" spans="2:3" ht="12.75">
      <c r="B14" s="107"/>
      <c r="C14" s="107"/>
    </row>
    <row r="15" spans="2:3" ht="12.75">
      <c r="B15" s="108"/>
      <c r="C15" s="108"/>
    </row>
    <row r="16" spans="2:3" ht="12.75">
      <c r="B16" s="108"/>
      <c r="C16" s="10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Soušek</cp:lastModifiedBy>
  <dcterms:created xsi:type="dcterms:W3CDTF">2014-04-09T10:31:28Z</dcterms:created>
  <dcterms:modified xsi:type="dcterms:W3CDTF">2014-04-09T10:31:28Z</dcterms:modified>
  <cp:category/>
  <cp:version/>
  <cp:contentType/>
  <cp:contentStatus/>
</cp:coreProperties>
</file>