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ALL\Bowling\Senior Open\2019\"/>
    </mc:Choice>
  </mc:AlternateContent>
  <bookViews>
    <workbookView xWindow="675" yWindow="270" windowWidth="14010" windowHeight="13815"/>
  </bookViews>
  <sheets>
    <sheet name="BZSO 2019" sheetId="4" r:id="rId1"/>
    <sheet name="KO " sheetId="5" r:id="rId2"/>
    <sheet name="List1" sheetId="6" r:id="rId3"/>
  </sheets>
  <externalReferences>
    <externalReference r:id="rId4"/>
  </externalReferences>
  <definedNames>
    <definedName name="_jed1">#REF!</definedName>
    <definedName name="_R">#REF!</definedName>
    <definedName name="celkem">#REF!</definedName>
    <definedName name="jed">#REF!</definedName>
    <definedName name="jméno_závodníka">#REF!</definedName>
    <definedName name="klub__město">#REF!</definedName>
    <definedName name="prase1kolo">[1]JEDNOTLIVEC!$G$3:$G$74</definedName>
    <definedName name="prase2kolo">[1]JEDNOTLIVEC!$J$3:$J$74</definedName>
    <definedName name="prasefinale">[1]JEDNOTLIVEC!$N$3:$N$74</definedName>
    <definedName name="prasekvalifikace">[1]JEDNOTLIVEC!$D$3:$D$74</definedName>
    <definedName name="st.č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4" l="1"/>
  <c r="O27" i="4" s="1"/>
  <c r="N15" i="4"/>
  <c r="N20" i="4"/>
  <c r="O20" i="4" s="1"/>
  <c r="N23" i="4"/>
  <c r="O23" i="4" s="1"/>
  <c r="N18" i="4"/>
  <c r="O18" i="4" s="1"/>
  <c r="N21" i="4"/>
  <c r="O21" i="4" s="1"/>
  <c r="N36" i="4"/>
  <c r="O36" i="4" s="1"/>
  <c r="N34" i="4"/>
  <c r="O34" i="4" s="1"/>
  <c r="N33" i="4"/>
  <c r="O33" i="4" s="1"/>
  <c r="N39" i="4" l="1"/>
  <c r="O39" i="4" s="1"/>
  <c r="N40" i="4"/>
  <c r="O40" i="4"/>
  <c r="N31" i="4"/>
  <c r="O31" i="4" s="1"/>
  <c r="N32" i="4"/>
  <c r="O32" i="4" s="1"/>
  <c r="P11" i="4"/>
  <c r="S11" i="4" s="1"/>
  <c r="T13" i="4"/>
  <c r="P7" i="4"/>
  <c r="S7" i="4" s="1"/>
  <c r="T6" i="4"/>
  <c r="N10" i="4" l="1"/>
  <c r="O10" i="4" s="1"/>
  <c r="N12" i="4"/>
  <c r="O12" i="4" s="1"/>
  <c r="N28" i="4"/>
  <c r="O28" i="4" s="1"/>
  <c r="N24" i="4"/>
  <c r="O24" i="4" s="1"/>
  <c r="N14" i="4"/>
  <c r="N13" i="4"/>
  <c r="O13" i="4" s="1"/>
  <c r="N6" i="4"/>
  <c r="O6" i="4" s="1"/>
  <c r="O14" i="4" l="1"/>
  <c r="N16" i="4"/>
  <c r="O15" i="4" s="1"/>
  <c r="N17" i="4"/>
  <c r="O16" i="4" s="1"/>
  <c r="N29" i="4"/>
  <c r="O29" i="4" s="1"/>
  <c r="N9" i="4"/>
  <c r="O9" i="4" s="1"/>
  <c r="O17" i="4" l="1"/>
  <c r="N30" i="4"/>
  <c r="O30" i="4" s="1"/>
  <c r="N22" i="4"/>
  <c r="O22" i="4" s="1"/>
  <c r="N38" i="4" l="1"/>
  <c r="O38" i="4" s="1"/>
  <c r="T11" i="4"/>
  <c r="P9" i="4"/>
  <c r="S9" i="4" s="1"/>
  <c r="T8" i="4"/>
  <c r="P6" i="4"/>
  <c r="S6" i="4" s="1"/>
  <c r="N26" i="4"/>
  <c r="O26" i="4" s="1"/>
  <c r="N19" i="4"/>
  <c r="O19" i="4" s="1"/>
  <c r="G15" i="5" l="1"/>
  <c r="N25" i="4"/>
  <c r="O25" i="4" s="1"/>
  <c r="N8" i="4" l="1"/>
  <c r="N37" i="4"/>
  <c r="N7" i="4"/>
  <c r="P8" i="4"/>
  <c r="S8" i="4" s="1"/>
  <c r="T9" i="4"/>
  <c r="N35" i="4"/>
  <c r="N11" i="4"/>
  <c r="P12" i="4"/>
  <c r="S12" i="4" s="1"/>
  <c r="T12" i="4"/>
  <c r="T7" i="4"/>
  <c r="T10" i="4"/>
  <c r="P10" i="4"/>
  <c r="S10" i="4" s="1"/>
  <c r="P13" i="4"/>
  <c r="S13" i="4" s="1"/>
  <c r="G31" i="5"/>
  <c r="G30" i="5"/>
  <c r="G26" i="5"/>
  <c r="G25" i="5"/>
  <c r="G21" i="5"/>
  <c r="G20" i="5"/>
  <c r="G16" i="5"/>
  <c r="G11" i="5"/>
  <c r="G10" i="5"/>
  <c r="G6" i="5"/>
  <c r="G5" i="5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O8" i="4" l="1"/>
  <c r="O7" i="4"/>
  <c r="O11" i="4"/>
  <c r="O35" i="4"/>
  <c r="O37" i="4"/>
  <c r="A16" i="4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<sst xmlns="http://schemas.openxmlformats.org/spreadsheetml/2006/main" count="86" uniqueCount="55">
  <si>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</si>
  <si>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</si>
  <si>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</si>
  <si>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</si>
  <si>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</si>
  <si>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</si>
  <si>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</si>
  <si>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</si>
  <si>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</si>
  <si>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</si>
  <si>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</si>
  <si>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</si>
  <si>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</si>
  <si>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</si>
  <si>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</si>
  <si>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</si>
  <si>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</si>
  <si>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</si>
  <si>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</si>
  <si>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</si>
  <si>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</si>
  <si>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</si>
  <si>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</si>
  <si>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</si>
  <si>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</si>
  <si>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</si>
  <si>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</si>
  <si>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</si>
  <si>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</si>
  <si>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</si>
  <si>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</si>
  <si>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</si>
  <si>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</si>
  <si>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</si>
  <si>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Horáková Marie</t>
  </si>
  <si>
    <t>Postup 70%</t>
  </si>
  <si>
    <t>Score</t>
  </si>
  <si>
    <t>Lucky Loser</t>
  </si>
  <si>
    <t>Germanová Lenka</t>
  </si>
  <si>
    <t>Brašnová Alena</t>
  </si>
  <si>
    <t>Dohnálek Stanislav</t>
  </si>
  <si>
    <t>Bešík Josef</t>
  </si>
  <si>
    <t>Bora František</t>
  </si>
  <si>
    <t>Brokeš František st.</t>
  </si>
  <si>
    <t>Brokešová Anna</t>
  </si>
  <si>
    <t>Pitaš Vladimír</t>
  </si>
  <si>
    <t>Štefl Radek</t>
  </si>
  <si>
    <t>Velek Stanislav</t>
  </si>
  <si>
    <t>Zapletalová Jiřina</t>
  </si>
  <si>
    <t>Barkman Radek</t>
  </si>
  <si>
    <t>Mohrmann Pavel</t>
  </si>
  <si>
    <t>Vlček Josef</t>
  </si>
  <si>
    <t>Bejdl René</t>
  </si>
  <si>
    <t xml:space="preserve">Pitaš Vladimír </t>
  </si>
  <si>
    <t xml:space="preserve">Barkman Radek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</si>
</sst>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0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9"/>
      <name val="Arial CE"/>
      <charset val="238"/>
    </font>
    <font>
      <sz val="10"/>
      <color indexed="9"/>
      <name val="Arial CE"/>
      <charset val="238"/>
    </font>
    <font>
      <b/>
      <sz val="22"/>
      <name val="Tahoma"/>
      <family val="2"/>
      <charset val="238"/>
    </font>
    <font>
      <b/>
      <sz val="9"/>
      <name val="Arial CE"/>
      <charset val="238"/>
    </font>
    <font>
      <b/>
      <sz val="14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Tahoma"/>
      <family val="2"/>
      <charset val="238"/>
    </font>
    <font>
      <sz val="18"/>
      <color theme="0"/>
      <name val="Arial CE"/>
      <charset val="238"/>
    </font>
    <font>
      <b/>
      <sz val="10"/>
      <color theme="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77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textRotation="90"/>
    </xf>
    <xf numFmtId="0" fontId="9" fillId="3" borderId="4" xfId="0" applyFont="1" applyFill="1" applyBorder="1" applyAlignment="1">
      <alignment horizontal="center" textRotation="90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/>
    <xf numFmtId="0" fontId="6" fillId="4" borderId="5" xfId="0" applyFont="1" applyFill="1" applyBorder="1" applyAlignment="1"/>
    <xf numFmtId="0" fontId="9" fillId="3" borderId="9" xfId="0" applyFont="1" applyFill="1" applyBorder="1" applyAlignment="1">
      <alignment textRotation="90"/>
    </xf>
    <xf numFmtId="0" fontId="6" fillId="4" borderId="10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3" borderId="12" xfId="0" applyFill="1" applyBorder="1"/>
    <xf numFmtId="0" fontId="7" fillId="4" borderId="10" xfId="0" applyFont="1" applyFill="1" applyBorder="1"/>
    <xf numFmtId="0" fontId="10" fillId="0" borderId="13" xfId="0" applyFont="1" applyBorder="1" applyAlignment="1"/>
    <xf numFmtId="0" fontId="10" fillId="9" borderId="14" xfId="0" applyFont="1" applyFill="1" applyBorder="1" applyAlignment="1"/>
    <xf numFmtId="0" fontId="10" fillId="9" borderId="13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3" fillId="0" borderId="19" xfId="2" applyFont="1" applyBorder="1" applyAlignment="1">
      <alignment horizontal="center"/>
    </xf>
    <xf numFmtId="0" fontId="13" fillId="0" borderId="20" xfId="2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3" fillId="0" borderId="23" xfId="2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4" xfId="0" applyBorder="1"/>
    <xf numFmtId="0" fontId="13" fillId="0" borderId="25" xfId="2" applyBorder="1" applyAlignment="1">
      <alignment horizontal="center"/>
    </xf>
    <xf numFmtId="0" fontId="13" fillId="0" borderId="26" xfId="2" applyBorder="1" applyAlignment="1">
      <alignment horizontal="center"/>
    </xf>
    <xf numFmtId="0" fontId="13" fillId="0" borderId="27" xfId="2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29" xfId="2" applyBorder="1" applyAlignment="1">
      <alignment horizontal="center"/>
    </xf>
    <xf numFmtId="0" fontId="15" fillId="8" borderId="30" xfId="2" applyFont="1" applyFill="1" applyBorder="1" applyAlignment="1">
      <alignment horizontal="center"/>
    </xf>
    <xf numFmtId="0" fontId="13" fillId="8" borderId="31" xfId="2" applyFill="1" applyBorder="1" applyAlignment="1">
      <alignment horizontal="center"/>
    </xf>
    <xf numFmtId="0" fontId="15" fillId="8" borderId="32" xfId="2" applyFont="1" applyFill="1" applyBorder="1" applyAlignment="1">
      <alignment horizontal="center"/>
    </xf>
    <xf numFmtId="0" fontId="13" fillId="0" borderId="34" xfId="2" applyBorder="1" applyAlignment="1">
      <alignment horizontal="center"/>
    </xf>
    <xf numFmtId="0" fontId="0" fillId="0" borderId="0" xfId="0" applyFont="1" applyBorder="1"/>
    <xf numFmtId="0" fontId="13" fillId="8" borderId="36" xfId="2" applyFill="1" applyBorder="1" applyAlignment="1">
      <alignment horizontal="center"/>
    </xf>
    <xf numFmtId="0" fontId="0" fillId="0" borderId="0" xfId="0" applyFill="1"/>
    <xf numFmtId="0" fontId="13" fillId="0" borderId="20" xfId="2" applyFont="1" applyFill="1" applyBorder="1" applyAlignment="1">
      <alignment horizontal="center"/>
    </xf>
    <xf numFmtId="0" fontId="0" fillId="0" borderId="21" xfId="0" applyBorder="1"/>
    <xf numFmtId="0" fontId="0" fillId="0" borderId="37" xfId="0" applyBorder="1"/>
    <xf numFmtId="0" fontId="13" fillId="0" borderId="38" xfId="2" applyBorder="1" applyAlignment="1">
      <alignment horizontal="center"/>
    </xf>
    <xf numFmtId="0" fontId="13" fillId="0" borderId="35" xfId="2" applyBorder="1" applyAlignment="1">
      <alignment horizontal="center"/>
    </xf>
    <xf numFmtId="0" fontId="13" fillId="8" borderId="33" xfId="2" applyFill="1" applyBorder="1" applyAlignment="1">
      <alignment horizontal="center"/>
    </xf>
    <xf numFmtId="0" fontId="15" fillId="8" borderId="40" xfId="2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8" borderId="41" xfId="2" applyFont="1" applyFill="1" applyBorder="1" applyAlignment="1">
      <alignment horizontal="center"/>
    </xf>
    <xf numFmtId="0" fontId="15" fillId="8" borderId="42" xfId="2" applyFont="1" applyFill="1" applyBorder="1" applyAlignment="1">
      <alignment horizontal="center"/>
    </xf>
    <xf numFmtId="0" fontId="15" fillId="10" borderId="43" xfId="2" applyFont="1" applyFill="1" applyBorder="1" applyAlignment="1">
      <alignment horizontal="center"/>
    </xf>
    <xf numFmtId="0" fontId="15" fillId="10" borderId="44" xfId="2" applyFont="1" applyFill="1" applyBorder="1" applyAlignment="1">
      <alignment horizontal="center"/>
    </xf>
    <xf numFmtId="0" fontId="15" fillId="10" borderId="45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3" fillId="11" borderId="51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2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3" xfId="0" applyFill="1" applyBorder="1" applyAlignment="1"/>
    <xf numFmtId="14" fontId="17" fillId="9" borderId="1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1" applyFont="1" applyFill="1" applyBorder="1" applyAlignment="1" applyProtection="1"/>
    <xf numFmtId="0" fontId="4" fillId="0" borderId="4" xfId="1" applyFont="1" applyFill="1" applyBorder="1" applyAlignment="1" applyProtection="1"/>
    <xf numFmtId="0" fontId="0" fillId="0" borderId="0" xfId="0" applyBorder="1"/>
    <xf numFmtId="0" fontId="7" fillId="4" borderId="13" xfId="0" applyFont="1" applyFill="1" applyBorder="1"/>
    <xf numFmtId="0" fontId="0" fillId="3" borderId="64" xfId="0" applyFill="1" applyBorder="1"/>
    <xf numFmtId="164" fontId="2" fillId="0" borderId="1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11" borderId="5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13" borderId="57" xfId="0" applyFont="1" applyFill="1" applyBorder="1" applyAlignment="1">
      <alignment horizontal="center"/>
    </xf>
    <xf numFmtId="0" fontId="3" fillId="11" borderId="55" xfId="0" applyFont="1" applyFill="1" applyBorder="1" applyAlignment="1">
      <alignment horizontal="center"/>
    </xf>
    <xf numFmtId="0" fontId="4" fillId="0" borderId="15" xfId="1" applyFont="1" applyFill="1" applyBorder="1" applyAlignment="1" applyProtection="1"/>
    <xf numFmtId="0" fontId="4" fillId="6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11" borderId="52" xfId="0" applyFont="1" applyFill="1" applyBorder="1" applyAlignment="1">
      <alignment horizontal="center"/>
    </xf>
    <xf numFmtId="0" fontId="3" fillId="11" borderId="5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11" borderId="54" xfId="0" applyFont="1" applyFill="1" applyBorder="1" applyAlignment="1">
      <alignment horizontal="center"/>
    </xf>
    <xf numFmtId="0" fontId="4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0" xfId="1" applyFont="1" applyFill="1" applyBorder="1" applyAlignment="1" applyProtection="1"/>
    <xf numFmtId="0" fontId="4" fillId="13" borderId="6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0" fillId="5" borderId="14" xfId="0" applyFill="1" applyBorder="1" applyAlignment="1"/>
    <xf numFmtId="0" fontId="3" fillId="11" borderId="65" xfId="0" applyFont="1" applyFill="1" applyBorder="1" applyAlignment="1">
      <alignment horizontal="center"/>
    </xf>
    <xf numFmtId="0" fontId="3" fillId="11" borderId="66" xfId="0" applyFont="1" applyFill="1" applyBorder="1" applyAlignment="1">
      <alignment horizontal="center"/>
    </xf>
    <xf numFmtId="0" fontId="4" fillId="0" borderId="3" xfId="1" applyFont="1" applyFill="1" applyBorder="1" applyAlignment="1" applyProtection="1"/>
    <xf numFmtId="0" fontId="4" fillId="6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7" borderId="3" xfId="0" applyNumberFormat="1" applyFont="1" applyFill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0" fontId="4" fillId="0" borderId="4" xfId="1" applyFont="1" applyBorder="1" applyAlignment="1" applyProtection="1"/>
    <xf numFmtId="0" fontId="0" fillId="0" borderId="0" xfId="0" applyFont="1" applyFill="1"/>
    <xf numFmtId="0" fontId="13" fillId="0" borderId="26" xfId="2" applyFont="1" applyFill="1" applyBorder="1" applyAlignment="1">
      <alignment horizontal="center"/>
    </xf>
    <xf numFmtId="0" fontId="5" fillId="0" borderId="63" xfId="1" applyFont="1" applyFill="1" applyBorder="1" applyAlignment="1" applyProtection="1"/>
    <xf numFmtId="0" fontId="0" fillId="0" borderId="39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5" fillId="0" borderId="0" xfId="1" applyFont="1" applyFill="1" applyBorder="1" applyAlignment="1" applyProtection="1"/>
    <xf numFmtId="0" fontId="4" fillId="0" borderId="4" xfId="0" applyFont="1" applyFill="1" applyBorder="1" applyAlignment="1">
      <alignment horizontal="center"/>
    </xf>
    <xf numFmtId="0" fontId="15" fillId="10" borderId="71" xfId="2" applyFont="1" applyFill="1" applyBorder="1" applyAlignment="1">
      <alignment horizontal="center"/>
    </xf>
    <xf numFmtId="0" fontId="15" fillId="10" borderId="72" xfId="2" applyFont="1" applyFill="1" applyBorder="1" applyAlignment="1">
      <alignment horizontal="center"/>
    </xf>
    <xf numFmtId="0" fontId="13" fillId="8" borderId="68" xfId="2" applyFill="1" applyBorder="1" applyAlignment="1">
      <alignment horizontal="center"/>
    </xf>
    <xf numFmtId="0" fontId="13" fillId="0" borderId="69" xfId="2" applyBorder="1" applyAlignment="1">
      <alignment horizontal="center"/>
    </xf>
    <xf numFmtId="0" fontId="5" fillId="0" borderId="65" xfId="1" applyFont="1" applyFill="1" applyBorder="1" applyAlignment="1" applyProtection="1"/>
    <xf numFmtId="0" fontId="5" fillId="0" borderId="70" xfId="1" applyFont="1" applyFill="1" applyBorder="1" applyAlignment="1" applyProtection="1"/>
    <xf numFmtId="0" fontId="13" fillId="8" borderId="73" xfId="2" applyFill="1" applyBorder="1" applyAlignment="1">
      <alignment horizontal="center"/>
    </xf>
    <xf numFmtId="0" fontId="13" fillId="0" borderId="74" xfId="2" applyBorder="1" applyAlignment="1">
      <alignment horizontal="center"/>
    </xf>
    <xf numFmtId="0" fontId="13" fillId="0" borderId="75" xfId="2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48" xfId="1" applyFont="1" applyFill="1" applyBorder="1" applyAlignment="1" applyProtection="1"/>
    <xf numFmtId="0" fontId="5" fillId="0" borderId="50" xfId="1" applyFont="1" applyFill="1" applyBorder="1" applyAlignment="1" applyProtection="1"/>
    <xf numFmtId="0" fontId="13" fillId="8" borderId="78" xfId="2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5" fillId="0" borderId="51" xfId="1" applyFont="1" applyFill="1" applyBorder="1" applyAlignment="1" applyProtection="1"/>
    <xf numFmtId="0" fontId="13" fillId="8" borderId="79" xfId="2" applyFill="1" applyBorder="1" applyAlignment="1">
      <alignment horizontal="center"/>
    </xf>
    <xf numFmtId="0" fontId="13" fillId="0" borderId="80" xfId="2" applyBorder="1" applyAlignment="1">
      <alignment horizontal="center"/>
    </xf>
    <xf numFmtId="0" fontId="5" fillId="0" borderId="7" xfId="1" applyFont="1" applyFill="1" applyBorder="1" applyAlignment="1" applyProtection="1"/>
    <xf numFmtId="0" fontId="0" fillId="0" borderId="77" xfId="0" applyFill="1" applyBorder="1" applyAlignment="1">
      <alignment horizontal="center"/>
    </xf>
    <xf numFmtId="0" fontId="5" fillId="0" borderId="10" xfId="1" applyFont="1" applyFill="1" applyBorder="1" applyAlignment="1" applyProtection="1"/>
    <xf numFmtId="0" fontId="4" fillId="2" borderId="11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18" fillId="14" borderId="60" xfId="0" applyFont="1" applyFill="1" applyBorder="1" applyAlignment="1">
      <alignment horizontal="center" vertical="center"/>
    </xf>
    <xf numFmtId="0" fontId="18" fillId="14" borderId="61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_List1" xfId="2"/>
  </cellStyles>
  <dxfs count="24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254000</xdr:rowOff>
    </xdr:from>
    <xdr:to>
      <xdr:col>2</xdr:col>
      <xdr:colOff>552450</xdr:colOff>
      <xdr:row>0</xdr:row>
      <xdr:rowOff>666750</xdr:rowOff>
    </xdr:to>
    <xdr:pic>
      <xdr:nvPicPr>
        <xdr:cNvPr id="1459" name="Obrázek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4000"/>
          <a:ext cx="1200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0</xdr:row>
      <xdr:rowOff>279400</xdr:rowOff>
    </xdr:from>
    <xdr:to>
      <xdr:col>19</xdr:col>
      <xdr:colOff>69850</xdr:colOff>
      <xdr:row>0</xdr:row>
      <xdr:rowOff>698500</xdr:rowOff>
    </xdr:to>
    <xdr:pic>
      <xdr:nvPicPr>
        <xdr:cNvPr id="1460" name="Obrázek 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279400"/>
          <a:ext cx="1225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0"/>
      <sheetData sheetId="1"/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140" zoomScaleNormal="140" workbookViewId="0">
      <pane ySplit="2" topLeftCell="A3" activePane="bottomLeft" state="frozen"/>
      <selection activeCell="R3" sqref="R1:R1048576"/>
      <selection pane="bottomLeft" activeCell="G8" sqref="G8:L8"/>
    </sheetView>
  </sheetViews>
  <sheetFormatPr defaultRowHeight="12.75" x14ac:dyDescent="0.2"/>
  <cols>
    <col min="1" max="1" width="4.42578125" customWidth="1"/>
    <col min="2" max="2" width="7.28515625" customWidth="1"/>
    <col min="3" max="3" width="23" customWidth="1"/>
    <col min="4" max="4" width="4" hidden="1" customWidth="1"/>
    <col min="5" max="5" width="4.42578125" hidden="1" customWidth="1"/>
    <col min="6" max="6" width="4.42578125" customWidth="1"/>
    <col min="7" max="12" width="5.28515625" customWidth="1"/>
    <col min="13" max="13" width="6.5703125" hidden="1" customWidth="1"/>
    <col min="14" max="14" width="6.85546875" customWidth="1"/>
    <col min="15" max="15" width="8.85546875" customWidth="1"/>
    <col min="16" max="17" width="5.28515625" customWidth="1"/>
    <col min="18" max="18" width="5.7109375" customWidth="1"/>
    <col min="19" max="19" width="7.7109375" customWidth="1"/>
    <col min="21" max="21" width="15.140625" customWidth="1"/>
  </cols>
  <sheetData>
    <row r="1" spans="1:26" ht="69.75" customHeight="1" thickBot="1" x14ac:dyDescent="0.25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6" ht="18.75" customHeight="1" thickBot="1" x14ac:dyDescent="0.3">
      <c r="A2" s="21"/>
      <c r="B2" s="22"/>
      <c r="C2" s="94">
        <v>43688</v>
      </c>
      <c r="D2" s="22"/>
      <c r="E2" s="22"/>
      <c r="F2" s="22"/>
      <c r="G2" s="172" t="s">
        <v>12</v>
      </c>
      <c r="H2" s="173"/>
      <c r="I2" s="173"/>
      <c r="J2" s="173"/>
      <c r="K2" s="173"/>
      <c r="L2" s="174"/>
      <c r="M2" s="20"/>
      <c r="N2" s="22"/>
      <c r="O2" s="22"/>
      <c r="P2" s="20"/>
      <c r="Q2" s="172" t="s">
        <v>16</v>
      </c>
      <c r="R2" s="173"/>
      <c r="S2" s="174"/>
    </row>
    <row r="3" spans="1:26" ht="18" customHeight="1" thickBot="1" x14ac:dyDescent="0.25">
      <c r="A3" s="19"/>
      <c r="B3" s="99"/>
      <c r="C3" s="17" t="s">
        <v>13</v>
      </c>
      <c r="D3" s="11" t="s">
        <v>4</v>
      </c>
      <c r="E3" s="12"/>
      <c r="F3" s="14" t="s">
        <v>14</v>
      </c>
      <c r="G3" s="16" t="s">
        <v>17</v>
      </c>
      <c r="H3" s="16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12"/>
      <c r="N3" s="10" t="s">
        <v>23</v>
      </c>
      <c r="O3" s="16" t="s">
        <v>15</v>
      </c>
      <c r="P3" s="16" t="s">
        <v>14</v>
      </c>
      <c r="Q3" s="15" t="s">
        <v>17</v>
      </c>
      <c r="R3" s="16" t="s">
        <v>18</v>
      </c>
      <c r="S3" s="16" t="s">
        <v>23</v>
      </c>
      <c r="T3" s="16" t="s">
        <v>15</v>
      </c>
      <c r="U3" s="16" t="s">
        <v>35</v>
      </c>
    </row>
    <row r="4" spans="1:26" ht="65.25" hidden="1" customHeight="1" thickBot="1" x14ac:dyDescent="0.25">
      <c r="A4" s="18"/>
      <c r="B4" s="100"/>
      <c r="C4" s="5" t="s">
        <v>2</v>
      </c>
      <c r="D4" s="6" t="s">
        <v>0</v>
      </c>
      <c r="E4" s="6" t="s">
        <v>3</v>
      </c>
      <c r="F4" s="13"/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7" t="s">
        <v>1</v>
      </c>
      <c r="N4" s="7" t="s">
        <v>11</v>
      </c>
      <c r="O4" s="13" t="s">
        <v>5</v>
      </c>
      <c r="P4" s="13"/>
      <c r="Q4" s="13"/>
      <c r="R4" s="13"/>
      <c r="S4" s="13" t="s">
        <v>10</v>
      </c>
      <c r="T4" s="13" t="s">
        <v>5</v>
      </c>
    </row>
    <row r="5" spans="1:26" ht="6.75" customHeight="1" thickBot="1" x14ac:dyDescent="0.25">
      <c r="A5" s="127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6" x14ac:dyDescent="0.2">
      <c r="A6" s="128">
        <f>A4+1</f>
        <v>1</v>
      </c>
      <c r="B6" s="108">
        <v>1949</v>
      </c>
      <c r="C6" s="109" t="s">
        <v>43</v>
      </c>
      <c r="D6" s="110"/>
      <c r="E6" s="111"/>
      <c r="F6" s="111">
        <v>13</v>
      </c>
      <c r="G6" s="101">
        <v>174</v>
      </c>
      <c r="H6" s="90">
        <v>174</v>
      </c>
      <c r="I6" s="90">
        <v>232</v>
      </c>
      <c r="J6" s="90">
        <v>215</v>
      </c>
      <c r="K6" s="90">
        <v>170</v>
      </c>
      <c r="L6" s="90">
        <v>181</v>
      </c>
      <c r="M6" s="28">
        <v>0</v>
      </c>
      <c r="N6" s="29">
        <f t="shared" ref="N6:N30" si="0">SUM(G6:L6)+(6*F6)</f>
        <v>1224</v>
      </c>
      <c r="O6" s="74">
        <f t="shared" ref="O6:O30" si="1">N6/6</f>
        <v>204</v>
      </c>
      <c r="P6" s="169">
        <f t="shared" ref="P6:P13" si="2">F6</f>
        <v>13</v>
      </c>
      <c r="Q6" s="141">
        <v>192</v>
      </c>
      <c r="R6" s="141">
        <v>194</v>
      </c>
      <c r="S6" s="170">
        <f t="shared" ref="S6:S13" si="3">SUM(Q6:R6)+(2*P6)</f>
        <v>412</v>
      </c>
      <c r="T6" s="74">
        <f t="shared" ref="T6:T13" si="4">((G6+H6+I6+J6+K6+L6)+Q6+R6)/8</f>
        <v>191.5</v>
      </c>
      <c r="U6" s="175">
        <v>12</v>
      </c>
      <c r="Y6" s="59"/>
      <c r="Z6" s="59"/>
    </row>
    <row r="7" spans="1:26" ht="13.5" thickBot="1" x14ac:dyDescent="0.25">
      <c r="A7" s="79">
        <f t="shared" ref="A7:A23" si="5">A6+1</f>
        <v>2</v>
      </c>
      <c r="B7" s="112">
        <v>1943</v>
      </c>
      <c r="C7" s="96" t="s">
        <v>41</v>
      </c>
      <c r="D7" s="105"/>
      <c r="E7" s="106"/>
      <c r="F7" s="106">
        <v>19</v>
      </c>
      <c r="G7" s="2">
        <v>238</v>
      </c>
      <c r="H7" s="1">
        <v>179</v>
      </c>
      <c r="I7" s="1">
        <v>191</v>
      </c>
      <c r="J7" s="1">
        <v>180</v>
      </c>
      <c r="K7" s="1">
        <v>226</v>
      </c>
      <c r="L7" s="1">
        <v>181</v>
      </c>
      <c r="M7" s="30"/>
      <c r="N7" s="31">
        <f t="shared" si="0"/>
        <v>1309</v>
      </c>
      <c r="O7" s="37">
        <f t="shared" si="1"/>
        <v>218.16666666666666</v>
      </c>
      <c r="P7" s="107">
        <f t="shared" si="2"/>
        <v>19</v>
      </c>
      <c r="Q7" s="92">
        <v>182</v>
      </c>
      <c r="R7" s="92">
        <v>192</v>
      </c>
      <c r="S7" s="124">
        <f t="shared" si="3"/>
        <v>412</v>
      </c>
      <c r="T7" s="37">
        <f t="shared" si="4"/>
        <v>196.125</v>
      </c>
      <c r="U7" s="176"/>
    </row>
    <row r="8" spans="1:26" x14ac:dyDescent="0.2">
      <c r="A8" s="79">
        <f t="shared" si="5"/>
        <v>3</v>
      </c>
      <c r="B8" s="112">
        <v>1946</v>
      </c>
      <c r="C8" s="96" t="s">
        <v>45</v>
      </c>
      <c r="D8" s="105"/>
      <c r="E8" s="106"/>
      <c r="F8" s="106">
        <v>16</v>
      </c>
      <c r="G8" s="1">
        <v>246</v>
      </c>
      <c r="H8" s="2">
        <v>176</v>
      </c>
      <c r="I8" s="2">
        <v>223</v>
      </c>
      <c r="J8" s="2">
        <v>210</v>
      </c>
      <c r="K8" s="2">
        <v>161</v>
      </c>
      <c r="L8" s="2">
        <v>179</v>
      </c>
      <c r="M8" s="30"/>
      <c r="N8" s="31">
        <f t="shared" si="0"/>
        <v>1291</v>
      </c>
      <c r="O8" s="37">
        <f t="shared" si="1"/>
        <v>215.16666666666666</v>
      </c>
      <c r="P8" s="107">
        <f t="shared" si="2"/>
        <v>16</v>
      </c>
      <c r="Q8" s="123">
        <v>181</v>
      </c>
      <c r="R8" s="123">
        <v>195</v>
      </c>
      <c r="S8" s="124">
        <f t="shared" si="3"/>
        <v>408</v>
      </c>
      <c r="T8" s="37">
        <f t="shared" si="4"/>
        <v>196.375</v>
      </c>
    </row>
    <row r="9" spans="1:26" x14ac:dyDescent="0.2">
      <c r="A9" s="79">
        <f t="shared" si="5"/>
        <v>4</v>
      </c>
      <c r="B9" s="112">
        <v>1966</v>
      </c>
      <c r="C9" s="96" t="s">
        <v>52</v>
      </c>
      <c r="D9" s="105"/>
      <c r="E9" s="106"/>
      <c r="F9" s="106">
        <v>0</v>
      </c>
      <c r="G9" s="1">
        <v>168</v>
      </c>
      <c r="H9" s="2">
        <v>159</v>
      </c>
      <c r="I9" s="2">
        <v>199</v>
      </c>
      <c r="J9" s="2">
        <v>221</v>
      </c>
      <c r="K9" s="2">
        <v>127</v>
      </c>
      <c r="L9" s="2">
        <v>150</v>
      </c>
      <c r="M9" s="30"/>
      <c r="N9" s="31">
        <f t="shared" si="0"/>
        <v>1024</v>
      </c>
      <c r="O9" s="37">
        <f t="shared" si="1"/>
        <v>170.66666666666666</v>
      </c>
      <c r="P9" s="107">
        <f t="shared" si="2"/>
        <v>0</v>
      </c>
      <c r="Q9" s="95">
        <v>173</v>
      </c>
      <c r="R9" s="95">
        <v>223</v>
      </c>
      <c r="S9" s="124">
        <f t="shared" si="3"/>
        <v>396</v>
      </c>
      <c r="T9" s="37">
        <f t="shared" si="4"/>
        <v>177.5</v>
      </c>
    </row>
    <row r="10" spans="1:26" x14ac:dyDescent="0.2">
      <c r="A10" s="79">
        <f t="shared" si="5"/>
        <v>5</v>
      </c>
      <c r="B10" s="112">
        <v>1952</v>
      </c>
      <c r="C10" s="96" t="s">
        <v>51</v>
      </c>
      <c r="D10" s="105"/>
      <c r="E10" s="106"/>
      <c r="F10" s="106">
        <v>9</v>
      </c>
      <c r="G10" s="1">
        <v>182</v>
      </c>
      <c r="H10" s="2">
        <v>160</v>
      </c>
      <c r="I10" s="2">
        <v>134</v>
      </c>
      <c r="J10" s="2">
        <v>166</v>
      </c>
      <c r="K10" s="2">
        <v>215</v>
      </c>
      <c r="L10" s="2">
        <v>163</v>
      </c>
      <c r="M10" s="30"/>
      <c r="N10" s="31">
        <f t="shared" si="0"/>
        <v>1074</v>
      </c>
      <c r="O10" s="37">
        <f t="shared" si="1"/>
        <v>179</v>
      </c>
      <c r="P10" s="107">
        <f t="shared" si="2"/>
        <v>9</v>
      </c>
      <c r="Q10" s="1">
        <v>191</v>
      </c>
      <c r="R10" s="1">
        <v>179</v>
      </c>
      <c r="S10" s="125">
        <f t="shared" si="3"/>
        <v>388</v>
      </c>
      <c r="T10" s="37">
        <f t="shared" si="4"/>
        <v>173.75</v>
      </c>
    </row>
    <row r="11" spans="1:26" x14ac:dyDescent="0.2">
      <c r="A11" s="79">
        <f t="shared" si="5"/>
        <v>6</v>
      </c>
      <c r="B11" s="112">
        <v>1946</v>
      </c>
      <c r="C11" s="96" t="s">
        <v>24</v>
      </c>
      <c r="D11" s="105"/>
      <c r="E11" s="106"/>
      <c r="F11" s="106">
        <v>16</v>
      </c>
      <c r="G11" s="1">
        <v>164</v>
      </c>
      <c r="H11" s="2">
        <v>154</v>
      </c>
      <c r="I11" s="2">
        <v>173</v>
      </c>
      <c r="J11" s="2">
        <v>146</v>
      </c>
      <c r="K11" s="2">
        <v>132</v>
      </c>
      <c r="L11" s="2">
        <v>195</v>
      </c>
      <c r="M11" s="30"/>
      <c r="N11" s="31">
        <f t="shared" si="0"/>
        <v>1060</v>
      </c>
      <c r="O11" s="37">
        <f t="shared" si="1"/>
        <v>176.66666666666666</v>
      </c>
      <c r="P11" s="107">
        <f t="shared" si="2"/>
        <v>16</v>
      </c>
      <c r="Q11" s="92">
        <v>177</v>
      </c>
      <c r="R11" s="92">
        <v>167</v>
      </c>
      <c r="S11" s="124">
        <f t="shared" si="3"/>
        <v>376</v>
      </c>
      <c r="T11" s="37">
        <f t="shared" si="4"/>
        <v>163.5</v>
      </c>
    </row>
    <row r="12" spans="1:26" x14ac:dyDescent="0.2">
      <c r="A12" s="79">
        <f t="shared" si="5"/>
        <v>7</v>
      </c>
      <c r="B12" s="112">
        <v>1960</v>
      </c>
      <c r="C12" s="96" t="s">
        <v>46</v>
      </c>
      <c r="D12" s="105"/>
      <c r="E12" s="106"/>
      <c r="F12" s="106">
        <v>2</v>
      </c>
      <c r="G12" s="1">
        <v>212</v>
      </c>
      <c r="H12" s="2">
        <v>192</v>
      </c>
      <c r="I12" s="2">
        <v>209</v>
      </c>
      <c r="J12" s="2">
        <v>157</v>
      </c>
      <c r="K12" s="2">
        <v>149</v>
      </c>
      <c r="L12" s="2">
        <v>193</v>
      </c>
      <c r="M12" s="30">
        <v>0</v>
      </c>
      <c r="N12" s="31">
        <f t="shared" si="0"/>
        <v>1124</v>
      </c>
      <c r="O12" s="37">
        <f t="shared" si="1"/>
        <v>187.33333333333334</v>
      </c>
      <c r="P12" s="107">
        <f t="shared" si="2"/>
        <v>2</v>
      </c>
      <c r="Q12" s="1">
        <v>149</v>
      </c>
      <c r="R12" s="1">
        <v>213</v>
      </c>
      <c r="S12" s="125">
        <f t="shared" si="3"/>
        <v>366</v>
      </c>
      <c r="T12" s="37">
        <f t="shared" si="4"/>
        <v>184.25</v>
      </c>
    </row>
    <row r="13" spans="1:26" ht="13.5" thickBot="1" x14ac:dyDescent="0.25">
      <c r="A13" s="82">
        <f t="shared" si="5"/>
        <v>8</v>
      </c>
      <c r="B13" s="113">
        <v>1966</v>
      </c>
      <c r="C13" s="97" t="s">
        <v>49</v>
      </c>
      <c r="D13" s="119"/>
      <c r="E13" s="114"/>
      <c r="F13" s="114">
        <v>0</v>
      </c>
      <c r="G13" s="9">
        <v>167</v>
      </c>
      <c r="H13" s="8">
        <v>171</v>
      </c>
      <c r="I13" s="8">
        <v>167</v>
      </c>
      <c r="J13" s="8">
        <v>204</v>
      </c>
      <c r="K13" s="8">
        <v>207</v>
      </c>
      <c r="L13" s="8">
        <v>193</v>
      </c>
      <c r="M13" s="35"/>
      <c r="N13" s="33">
        <f t="shared" si="0"/>
        <v>1109</v>
      </c>
      <c r="O13" s="38">
        <f t="shared" si="1"/>
        <v>184.83333333333334</v>
      </c>
      <c r="P13" s="121">
        <f t="shared" si="2"/>
        <v>0</v>
      </c>
      <c r="Q13" s="142">
        <v>181</v>
      </c>
      <c r="R13" s="142">
        <v>164</v>
      </c>
      <c r="S13" s="126">
        <f t="shared" si="3"/>
        <v>345</v>
      </c>
      <c r="T13" s="38">
        <f t="shared" si="4"/>
        <v>181.75</v>
      </c>
    </row>
    <row r="14" spans="1:26" x14ac:dyDescent="0.2">
      <c r="A14" s="78">
        <f t="shared" si="5"/>
        <v>9</v>
      </c>
      <c r="B14" s="108">
        <v>1957</v>
      </c>
      <c r="C14" s="109" t="s">
        <v>47</v>
      </c>
      <c r="D14" s="110"/>
      <c r="E14" s="111"/>
      <c r="F14" s="111">
        <v>5</v>
      </c>
      <c r="G14" s="101">
        <v>161</v>
      </c>
      <c r="H14" s="90">
        <v>171</v>
      </c>
      <c r="I14" s="90">
        <v>235</v>
      </c>
      <c r="J14" s="90">
        <v>166</v>
      </c>
      <c r="K14" s="90">
        <v>175</v>
      </c>
      <c r="L14" s="90">
        <v>148</v>
      </c>
      <c r="M14" s="28">
        <v>0</v>
      </c>
      <c r="N14" s="29">
        <f t="shared" si="0"/>
        <v>1086</v>
      </c>
      <c r="O14" s="74">
        <f t="shared" si="1"/>
        <v>181</v>
      </c>
      <c r="P14" s="24"/>
      <c r="Q14" s="25"/>
      <c r="R14" s="25"/>
      <c r="S14" s="24"/>
      <c r="T14" s="103"/>
    </row>
    <row r="15" spans="1:26" x14ac:dyDescent="0.2">
      <c r="A15" s="80">
        <f t="shared" si="5"/>
        <v>10</v>
      </c>
      <c r="B15" s="112">
        <v>1958</v>
      </c>
      <c r="C15" s="96" t="s">
        <v>39</v>
      </c>
      <c r="D15" s="122"/>
      <c r="E15" s="122"/>
      <c r="F15" s="106">
        <v>12</v>
      </c>
      <c r="G15" s="1">
        <v>137</v>
      </c>
      <c r="H15" s="2">
        <v>214</v>
      </c>
      <c r="I15" s="2">
        <v>201</v>
      </c>
      <c r="J15" s="2">
        <v>138</v>
      </c>
      <c r="K15" s="2">
        <v>155</v>
      </c>
      <c r="L15" s="2">
        <v>155</v>
      </c>
      <c r="M15" s="30"/>
      <c r="N15" s="31">
        <f t="shared" si="0"/>
        <v>1072</v>
      </c>
      <c r="O15" s="37">
        <f t="shared" si="1"/>
        <v>178.66666666666666</v>
      </c>
      <c r="P15" s="24"/>
      <c r="Q15" s="23"/>
      <c r="R15" s="143"/>
      <c r="S15" s="24"/>
      <c r="T15" s="103"/>
    </row>
    <row r="16" spans="1:26" x14ac:dyDescent="0.2">
      <c r="A16" s="79">
        <f t="shared" ref="A16:A21" si="6">A15+1</f>
        <v>11</v>
      </c>
      <c r="B16" s="112">
        <v>1949</v>
      </c>
      <c r="C16" s="96" t="s">
        <v>44</v>
      </c>
      <c r="D16" s="105"/>
      <c r="E16" s="106"/>
      <c r="F16" s="106">
        <v>21</v>
      </c>
      <c r="G16" s="1">
        <v>129</v>
      </c>
      <c r="H16" s="2">
        <v>172</v>
      </c>
      <c r="I16" s="2">
        <v>165</v>
      </c>
      <c r="J16" s="2">
        <v>133</v>
      </c>
      <c r="K16" s="2">
        <v>167</v>
      </c>
      <c r="L16" s="2">
        <v>164</v>
      </c>
      <c r="M16" s="30">
        <v>1216</v>
      </c>
      <c r="N16" s="31">
        <f t="shared" si="0"/>
        <v>1056</v>
      </c>
      <c r="O16" s="37">
        <f t="shared" si="1"/>
        <v>176</v>
      </c>
      <c r="P16" s="24"/>
      <c r="Q16" s="23"/>
      <c r="R16" s="23"/>
      <c r="S16" s="102"/>
      <c r="T16" s="103"/>
    </row>
    <row r="17" spans="1:20" ht="13.5" thickBot="1" x14ac:dyDescent="0.25">
      <c r="A17" s="82">
        <f t="shared" si="6"/>
        <v>12</v>
      </c>
      <c r="B17" s="113">
        <v>1943</v>
      </c>
      <c r="C17" s="97" t="s">
        <v>34</v>
      </c>
      <c r="D17" s="119"/>
      <c r="E17" s="114"/>
      <c r="F17" s="114">
        <v>27</v>
      </c>
      <c r="G17" s="9">
        <v>142</v>
      </c>
      <c r="H17" s="8">
        <v>139</v>
      </c>
      <c r="I17" s="8">
        <v>153</v>
      </c>
      <c r="J17" s="8">
        <v>147</v>
      </c>
      <c r="K17" s="8">
        <v>131</v>
      </c>
      <c r="L17" s="8">
        <v>178</v>
      </c>
      <c r="M17" s="35">
        <v>0</v>
      </c>
      <c r="N17" s="33">
        <f t="shared" si="0"/>
        <v>1052</v>
      </c>
      <c r="O17" s="38">
        <f t="shared" si="1"/>
        <v>175.33333333333334</v>
      </c>
      <c r="P17" s="24"/>
      <c r="Q17" s="25"/>
      <c r="R17" s="25"/>
      <c r="S17" s="24"/>
      <c r="T17" s="103"/>
    </row>
    <row r="18" spans="1:20" x14ac:dyDescent="0.2">
      <c r="A18" s="78">
        <f t="shared" si="6"/>
        <v>13</v>
      </c>
      <c r="B18" s="145">
        <v>1966</v>
      </c>
      <c r="C18" s="116" t="s">
        <v>38</v>
      </c>
      <c r="D18" s="117"/>
      <c r="E18" s="118"/>
      <c r="F18" s="118">
        <v>8</v>
      </c>
      <c r="G18" s="4">
        <v>168</v>
      </c>
      <c r="H18" s="3">
        <v>156</v>
      </c>
      <c r="I18" s="3">
        <v>125</v>
      </c>
      <c r="J18" s="3">
        <v>167</v>
      </c>
      <c r="K18" s="3">
        <v>180</v>
      </c>
      <c r="L18" s="3">
        <v>179</v>
      </c>
      <c r="M18" s="34"/>
      <c r="N18" s="91">
        <f t="shared" si="0"/>
        <v>1023</v>
      </c>
      <c r="O18" s="36">
        <f t="shared" si="1"/>
        <v>170.5</v>
      </c>
      <c r="P18" s="24"/>
      <c r="Q18" s="23"/>
      <c r="R18" s="23"/>
      <c r="S18" s="26"/>
      <c r="T18" s="98"/>
    </row>
    <row r="19" spans="1:20" x14ac:dyDescent="0.2">
      <c r="A19" s="79">
        <f t="shared" si="6"/>
        <v>14</v>
      </c>
      <c r="B19" s="144">
        <v>1958</v>
      </c>
      <c r="C19" s="96" t="s">
        <v>48</v>
      </c>
      <c r="D19" s="105"/>
      <c r="E19" s="106"/>
      <c r="F19" s="106">
        <v>12</v>
      </c>
      <c r="G19" s="1">
        <v>130</v>
      </c>
      <c r="H19" s="2">
        <v>178</v>
      </c>
      <c r="I19" s="2">
        <v>151</v>
      </c>
      <c r="J19" s="2">
        <v>161</v>
      </c>
      <c r="K19" s="2">
        <v>178</v>
      </c>
      <c r="L19" s="2">
        <v>143</v>
      </c>
      <c r="M19" s="30"/>
      <c r="N19" s="31">
        <f t="shared" si="0"/>
        <v>1013</v>
      </c>
      <c r="O19" s="37">
        <f t="shared" si="1"/>
        <v>168.83333333333334</v>
      </c>
      <c r="P19" s="24"/>
      <c r="Q19" s="23"/>
      <c r="R19" s="23"/>
      <c r="S19" s="26"/>
    </row>
    <row r="20" spans="1:20" x14ac:dyDescent="0.2">
      <c r="A20" s="79">
        <f t="shared" si="6"/>
        <v>15</v>
      </c>
      <c r="B20" s="144">
        <v>1946</v>
      </c>
      <c r="C20" s="96" t="s">
        <v>40</v>
      </c>
      <c r="D20" s="105"/>
      <c r="E20" s="106"/>
      <c r="F20" s="106">
        <v>16</v>
      </c>
      <c r="G20" s="1">
        <v>145</v>
      </c>
      <c r="H20" s="2">
        <v>137</v>
      </c>
      <c r="I20" s="2">
        <v>168</v>
      </c>
      <c r="J20" s="2">
        <v>139</v>
      </c>
      <c r="K20" s="2">
        <v>151</v>
      </c>
      <c r="L20" s="2">
        <v>159</v>
      </c>
      <c r="M20" s="30"/>
      <c r="N20" s="31">
        <f t="shared" si="0"/>
        <v>995</v>
      </c>
      <c r="O20" s="37">
        <f t="shared" si="1"/>
        <v>165.83333333333334</v>
      </c>
      <c r="P20" s="24"/>
      <c r="Q20" s="23"/>
      <c r="R20" s="23"/>
      <c r="S20" s="26"/>
      <c r="T20" s="98"/>
    </row>
    <row r="21" spans="1:20" x14ac:dyDescent="0.2">
      <c r="A21" s="79">
        <f t="shared" si="6"/>
        <v>16</v>
      </c>
      <c r="B21" s="144">
        <v>1967</v>
      </c>
      <c r="C21" s="96" t="s">
        <v>50</v>
      </c>
      <c r="D21" s="105"/>
      <c r="E21" s="106"/>
      <c r="F21" s="106">
        <v>0</v>
      </c>
      <c r="G21" s="1">
        <v>126</v>
      </c>
      <c r="H21" s="2">
        <v>154</v>
      </c>
      <c r="I21" s="2">
        <v>146</v>
      </c>
      <c r="J21" s="2">
        <v>209</v>
      </c>
      <c r="K21" s="2">
        <v>171</v>
      </c>
      <c r="L21" s="2">
        <v>167</v>
      </c>
      <c r="M21" s="30">
        <v>0</v>
      </c>
      <c r="N21" s="31">
        <f t="shared" si="0"/>
        <v>973</v>
      </c>
      <c r="O21" s="37">
        <f t="shared" si="1"/>
        <v>162.16666666666666</v>
      </c>
      <c r="P21" s="24"/>
      <c r="Q21" s="23"/>
      <c r="R21" s="23"/>
      <c r="S21" s="26"/>
      <c r="T21" s="98"/>
    </row>
    <row r="22" spans="1:20" x14ac:dyDescent="0.2">
      <c r="A22" s="79">
        <f t="shared" si="5"/>
        <v>17</v>
      </c>
      <c r="B22" s="144">
        <v>1954</v>
      </c>
      <c r="C22" s="96" t="s">
        <v>42</v>
      </c>
      <c r="D22" s="105"/>
      <c r="E22" s="106"/>
      <c r="F22" s="106">
        <v>8</v>
      </c>
      <c r="G22" s="1">
        <v>143</v>
      </c>
      <c r="H22" s="2">
        <v>173</v>
      </c>
      <c r="I22" s="2">
        <v>133</v>
      </c>
      <c r="J22" s="2">
        <v>132</v>
      </c>
      <c r="K22" s="2">
        <v>153</v>
      </c>
      <c r="L22" s="2">
        <v>169</v>
      </c>
      <c r="M22" s="30"/>
      <c r="N22" s="31">
        <f t="shared" si="0"/>
        <v>951</v>
      </c>
      <c r="O22" s="37">
        <f t="shared" si="1"/>
        <v>158.5</v>
      </c>
      <c r="P22" s="24"/>
      <c r="Q22" s="27"/>
      <c r="R22" s="27"/>
      <c r="S22" s="26"/>
    </row>
    <row r="23" spans="1:20" ht="13.5" thickBot="1" x14ac:dyDescent="0.25">
      <c r="A23" s="82">
        <f t="shared" si="5"/>
        <v>18</v>
      </c>
      <c r="B23" s="113"/>
      <c r="C23" s="97"/>
      <c r="D23" s="119"/>
      <c r="E23" s="114"/>
      <c r="F23" s="114"/>
      <c r="G23" s="8"/>
      <c r="H23" s="9"/>
      <c r="I23" s="9"/>
      <c r="J23" s="9"/>
      <c r="K23" s="9"/>
      <c r="L23" s="9"/>
      <c r="M23" s="35"/>
      <c r="N23" s="33">
        <f t="shared" si="0"/>
        <v>0</v>
      </c>
      <c r="O23" s="38">
        <f t="shared" si="1"/>
        <v>0</v>
      </c>
      <c r="P23" s="26"/>
      <c r="Q23" s="75"/>
      <c r="R23" s="75"/>
      <c r="S23" s="26"/>
    </row>
    <row r="24" spans="1:20" x14ac:dyDescent="0.2">
      <c r="A24" s="104">
        <v>19</v>
      </c>
      <c r="B24" s="108"/>
      <c r="C24" s="109"/>
      <c r="D24" s="110"/>
      <c r="E24" s="111"/>
      <c r="F24" s="111"/>
      <c r="G24" s="101"/>
      <c r="H24" s="90"/>
      <c r="I24" s="90"/>
      <c r="J24" s="90"/>
      <c r="K24" s="90"/>
      <c r="L24" s="90"/>
      <c r="M24" s="28">
        <v>0</v>
      </c>
      <c r="N24" s="29">
        <f t="shared" si="0"/>
        <v>0</v>
      </c>
      <c r="O24" s="74">
        <f t="shared" si="1"/>
        <v>0</v>
      </c>
      <c r="P24" s="24"/>
      <c r="Q24" s="23"/>
      <c r="R24" s="23"/>
      <c r="S24" s="26"/>
    </row>
    <row r="25" spans="1:20" x14ac:dyDescent="0.2">
      <c r="A25" s="81">
        <v>20</v>
      </c>
      <c r="B25" s="115"/>
      <c r="C25" s="116"/>
      <c r="D25" s="117"/>
      <c r="E25" s="118"/>
      <c r="F25" s="118"/>
      <c r="G25" s="4"/>
      <c r="H25" s="3"/>
      <c r="I25" s="3"/>
      <c r="J25" s="3"/>
      <c r="K25" s="3"/>
      <c r="L25" s="3"/>
      <c r="M25" s="30"/>
      <c r="N25" s="31">
        <f t="shared" si="0"/>
        <v>0</v>
      </c>
      <c r="O25" s="37">
        <f t="shared" si="1"/>
        <v>0</v>
      </c>
      <c r="P25" s="26"/>
      <c r="Q25" s="23"/>
      <c r="R25" s="76"/>
      <c r="S25" s="26"/>
    </row>
    <row r="26" spans="1:20" ht="13.5" thickBot="1" x14ac:dyDescent="0.25">
      <c r="A26" s="81">
        <v>21</v>
      </c>
      <c r="B26" s="113"/>
      <c r="C26" s="97"/>
      <c r="D26" s="119"/>
      <c r="E26" s="114"/>
      <c r="F26" s="114"/>
      <c r="G26" s="9"/>
      <c r="H26" s="8"/>
      <c r="I26" s="8"/>
      <c r="J26" s="8"/>
      <c r="K26" s="8"/>
      <c r="L26" s="8"/>
      <c r="M26" s="30"/>
      <c r="N26" s="31">
        <f t="shared" si="0"/>
        <v>0</v>
      </c>
      <c r="O26" s="37">
        <f t="shared" si="1"/>
        <v>0</v>
      </c>
      <c r="P26" s="26"/>
      <c r="Q26" s="75"/>
      <c r="R26" s="75"/>
      <c r="S26" s="26"/>
    </row>
    <row r="27" spans="1:20" x14ac:dyDescent="0.2">
      <c r="A27" s="81">
        <f t="shared" ref="A27:A40" si="7">A26+1</f>
        <v>22</v>
      </c>
      <c r="B27" s="112"/>
      <c r="C27" s="96"/>
      <c r="D27" s="105"/>
      <c r="E27" s="106"/>
      <c r="F27" s="106"/>
      <c r="G27" s="1"/>
      <c r="H27" s="2"/>
      <c r="I27" s="2"/>
      <c r="J27" s="2"/>
      <c r="K27" s="2"/>
      <c r="L27" s="2"/>
      <c r="M27" s="30">
        <v>0</v>
      </c>
      <c r="N27" s="31">
        <f t="shared" si="0"/>
        <v>0</v>
      </c>
      <c r="O27" s="37">
        <f t="shared" si="1"/>
        <v>0</v>
      </c>
      <c r="P27" s="24"/>
      <c r="Q27" s="23"/>
      <c r="R27" s="23"/>
      <c r="S27" s="26"/>
    </row>
    <row r="28" spans="1:20" x14ac:dyDescent="0.2">
      <c r="A28" s="104">
        <f t="shared" si="7"/>
        <v>23</v>
      </c>
      <c r="B28" s="112"/>
      <c r="C28" s="96"/>
      <c r="D28" s="105"/>
      <c r="E28" s="106"/>
      <c r="F28" s="106"/>
      <c r="G28" s="1"/>
      <c r="H28" s="2"/>
      <c r="I28" s="2"/>
      <c r="J28" s="2"/>
      <c r="K28" s="2"/>
      <c r="L28" s="2"/>
      <c r="M28" s="30"/>
      <c r="N28" s="31">
        <f t="shared" si="0"/>
        <v>0</v>
      </c>
      <c r="O28" s="37">
        <f t="shared" si="1"/>
        <v>0</v>
      </c>
      <c r="P28" s="24"/>
      <c r="Q28" s="26"/>
      <c r="R28" s="26"/>
      <c r="S28" s="27"/>
    </row>
    <row r="29" spans="1:20" ht="13.5" thickBot="1" x14ac:dyDescent="0.25">
      <c r="A29" s="81">
        <f t="shared" si="7"/>
        <v>24</v>
      </c>
      <c r="B29" s="113"/>
      <c r="C29" s="97"/>
      <c r="D29" s="147"/>
      <c r="E29" s="147"/>
      <c r="F29" s="114"/>
      <c r="G29" s="9"/>
      <c r="H29" s="8"/>
      <c r="I29" s="8"/>
      <c r="J29" s="8"/>
      <c r="K29" s="8"/>
      <c r="L29" s="8"/>
      <c r="M29" s="30"/>
      <c r="N29" s="31">
        <f t="shared" si="0"/>
        <v>0</v>
      </c>
      <c r="O29" s="37">
        <f t="shared" si="1"/>
        <v>0</v>
      </c>
      <c r="P29" s="24"/>
      <c r="Q29" s="23"/>
      <c r="R29" s="23"/>
      <c r="S29" s="27"/>
    </row>
    <row r="30" spans="1:20" x14ac:dyDescent="0.2">
      <c r="A30" s="81">
        <f t="shared" si="7"/>
        <v>25</v>
      </c>
      <c r="B30" s="112"/>
      <c r="C30" s="130"/>
      <c r="D30" s="105"/>
      <c r="E30" s="106"/>
      <c r="F30" s="106"/>
      <c r="G30" s="1"/>
      <c r="H30" s="2"/>
      <c r="I30" s="2"/>
      <c r="J30" s="2"/>
      <c r="K30" s="2"/>
      <c r="L30" s="2"/>
      <c r="M30" s="30"/>
      <c r="N30" s="31">
        <f t="shared" si="0"/>
        <v>0</v>
      </c>
      <c r="O30" s="37">
        <f t="shared" si="1"/>
        <v>0</v>
      </c>
      <c r="P30" s="26"/>
      <c r="Q30" s="27"/>
      <c r="R30" s="27"/>
      <c r="S30" s="24"/>
    </row>
    <row r="31" spans="1:20" ht="13.5" thickBot="1" x14ac:dyDescent="0.25">
      <c r="A31" s="79">
        <f t="shared" si="7"/>
        <v>26</v>
      </c>
      <c r="B31" s="129"/>
      <c r="C31" s="130"/>
      <c r="D31" s="131"/>
      <c r="E31" s="132"/>
      <c r="F31" s="132"/>
      <c r="G31" s="32"/>
      <c r="H31" s="133"/>
      <c r="I31" s="133"/>
      <c r="J31" s="133"/>
      <c r="K31" s="133"/>
      <c r="L31" s="133"/>
      <c r="M31" s="32"/>
      <c r="N31" s="134">
        <f t="shared" ref="N31" si="8">SUM(G31:L31)+(6*F31)</f>
        <v>0</v>
      </c>
      <c r="O31" s="135">
        <f t="shared" ref="O31" si="9">N31/6</f>
        <v>0</v>
      </c>
      <c r="P31" s="26"/>
      <c r="Q31" s="27"/>
      <c r="R31" s="27"/>
      <c r="S31" s="24"/>
    </row>
    <row r="32" spans="1:20" x14ac:dyDescent="0.2">
      <c r="A32" s="79">
        <f t="shared" si="7"/>
        <v>27</v>
      </c>
      <c r="B32" s="108"/>
      <c r="C32" s="109"/>
      <c r="D32" s="110"/>
      <c r="E32" s="111"/>
      <c r="F32" s="111"/>
      <c r="G32" s="101"/>
      <c r="H32" s="90"/>
      <c r="I32" s="90"/>
      <c r="J32" s="90"/>
      <c r="K32" s="90"/>
      <c r="L32" s="90"/>
      <c r="M32" s="28"/>
      <c r="N32" s="29">
        <f t="shared" ref="N32" si="10">SUM(G32:L32)+(6*F32)</f>
        <v>0</v>
      </c>
      <c r="O32" s="74">
        <f t="shared" ref="O32" si="11">N32/6</f>
        <v>0</v>
      </c>
      <c r="P32" s="26"/>
      <c r="Q32" s="23"/>
      <c r="R32" s="23"/>
      <c r="S32" s="27"/>
    </row>
    <row r="33" spans="1:19" x14ac:dyDescent="0.2">
      <c r="A33" s="79">
        <f t="shared" si="7"/>
        <v>28</v>
      </c>
      <c r="B33" s="112"/>
      <c r="C33" s="96"/>
      <c r="D33" s="105"/>
      <c r="E33" s="106"/>
      <c r="F33" s="106"/>
      <c r="G33" s="1"/>
      <c r="H33" s="2"/>
      <c r="I33" s="2"/>
      <c r="J33" s="2"/>
      <c r="K33" s="2"/>
      <c r="L33" s="2"/>
      <c r="M33" s="30"/>
      <c r="N33" s="31">
        <f>SUM(G33:L33)+(6*F33)</f>
        <v>0</v>
      </c>
      <c r="O33" s="37">
        <f>N33/6</f>
        <v>0</v>
      </c>
      <c r="P33" s="26"/>
      <c r="Q33" s="75"/>
      <c r="R33" s="77"/>
      <c r="S33" s="26"/>
    </row>
    <row r="34" spans="1:19" x14ac:dyDescent="0.2">
      <c r="A34" s="79">
        <f t="shared" si="7"/>
        <v>29</v>
      </c>
      <c r="B34" s="112"/>
      <c r="C34" s="96"/>
      <c r="D34" s="105"/>
      <c r="E34" s="106"/>
      <c r="F34" s="106"/>
      <c r="G34" s="1"/>
      <c r="H34" s="2"/>
      <c r="I34" s="2"/>
      <c r="J34" s="2"/>
      <c r="K34" s="2"/>
      <c r="L34" s="2"/>
      <c r="M34" s="30"/>
      <c r="N34" s="31">
        <f>SUM(G34:L34)+(6*F34)</f>
        <v>0</v>
      </c>
      <c r="O34" s="37">
        <f>N34/6</f>
        <v>0</v>
      </c>
      <c r="P34" s="26"/>
      <c r="Q34" s="75"/>
      <c r="R34" s="75"/>
      <c r="S34" s="26"/>
    </row>
    <row r="35" spans="1:19" x14ac:dyDescent="0.2">
      <c r="A35" s="79">
        <f t="shared" si="7"/>
        <v>30</v>
      </c>
      <c r="B35" s="112"/>
      <c r="C35" s="96"/>
      <c r="D35" s="105"/>
      <c r="E35" s="106"/>
      <c r="F35" s="106"/>
      <c r="G35" s="1"/>
      <c r="H35" s="2"/>
      <c r="I35" s="2"/>
      <c r="J35" s="2"/>
      <c r="K35" s="2"/>
      <c r="L35" s="2"/>
      <c r="M35" s="30"/>
      <c r="N35" s="31">
        <f t="shared" ref="N35:N38" si="12">SUM(G35:L35)+(6*F35)</f>
        <v>0</v>
      </c>
      <c r="O35" s="37">
        <f t="shared" ref="O35:O38" si="13">N35/6</f>
        <v>0</v>
      </c>
      <c r="P35" s="24"/>
      <c r="Q35" s="25"/>
      <c r="R35" s="25"/>
      <c r="S35" s="26"/>
    </row>
    <row r="36" spans="1:19" x14ac:dyDescent="0.2">
      <c r="A36" s="79">
        <f t="shared" si="7"/>
        <v>31</v>
      </c>
      <c r="B36" s="112"/>
      <c r="C36" s="96"/>
      <c r="D36" s="105"/>
      <c r="E36" s="106"/>
      <c r="F36" s="106"/>
      <c r="G36" s="1"/>
      <c r="H36" s="2"/>
      <c r="I36" s="2"/>
      <c r="J36" s="2"/>
      <c r="K36" s="2"/>
      <c r="L36" s="2"/>
      <c r="M36" s="30">
        <v>0</v>
      </c>
      <c r="N36" s="31">
        <f>SUM(G36:L36)+(6*F36)</f>
        <v>0</v>
      </c>
      <c r="O36" s="37">
        <f>N36/6</f>
        <v>0</v>
      </c>
      <c r="P36" s="24"/>
      <c r="Q36" s="23"/>
      <c r="R36" s="23"/>
      <c r="S36" s="26"/>
    </row>
    <row r="37" spans="1:19" x14ac:dyDescent="0.2">
      <c r="A37" s="79">
        <f t="shared" si="7"/>
        <v>32</v>
      </c>
      <c r="B37" s="112"/>
      <c r="C37" s="96"/>
      <c r="D37" s="105"/>
      <c r="E37" s="106"/>
      <c r="F37" s="106"/>
      <c r="G37" s="1"/>
      <c r="H37" s="2"/>
      <c r="I37" s="2"/>
      <c r="J37" s="2"/>
      <c r="K37" s="2"/>
      <c r="L37" s="2"/>
      <c r="M37" s="30">
        <v>0</v>
      </c>
      <c r="N37" s="31">
        <f t="shared" si="12"/>
        <v>0</v>
      </c>
      <c r="O37" s="37">
        <f t="shared" si="13"/>
        <v>0</v>
      </c>
      <c r="P37" s="24"/>
      <c r="Q37" s="23"/>
      <c r="R37" s="23"/>
      <c r="S37" s="26"/>
    </row>
    <row r="38" spans="1:19" x14ac:dyDescent="0.2">
      <c r="A38" s="79">
        <f t="shared" si="7"/>
        <v>33</v>
      </c>
      <c r="B38" s="112"/>
      <c r="C38" s="96"/>
      <c r="D38" s="105"/>
      <c r="E38" s="106"/>
      <c r="F38" s="106"/>
      <c r="G38" s="1"/>
      <c r="H38" s="2"/>
      <c r="I38" s="92"/>
      <c r="J38" s="2"/>
      <c r="K38" s="2"/>
      <c r="L38" s="2"/>
      <c r="M38" s="30"/>
      <c r="N38" s="31">
        <f t="shared" si="12"/>
        <v>0</v>
      </c>
      <c r="O38" s="37">
        <f t="shared" si="13"/>
        <v>0</v>
      </c>
      <c r="P38" s="24"/>
      <c r="Q38" s="23"/>
      <c r="R38" s="23"/>
      <c r="S38" s="26"/>
    </row>
    <row r="39" spans="1:19" x14ac:dyDescent="0.2">
      <c r="A39" s="79">
        <f t="shared" si="7"/>
        <v>34</v>
      </c>
      <c r="B39" s="112"/>
      <c r="C39" s="96"/>
      <c r="D39" s="105"/>
      <c r="E39" s="106"/>
      <c r="F39" s="106"/>
      <c r="G39" s="2"/>
      <c r="H39" s="1"/>
      <c r="I39" s="1"/>
      <c r="J39" s="1"/>
      <c r="K39" s="1"/>
      <c r="L39" s="1"/>
      <c r="M39" s="30"/>
      <c r="N39" s="31">
        <f t="shared" ref="N39:N40" si="14">SUM(G39:L39)+(6*F39)</f>
        <v>0</v>
      </c>
      <c r="O39" s="37">
        <f t="shared" ref="O39:O40" si="15">N39/6</f>
        <v>0</v>
      </c>
    </row>
    <row r="40" spans="1:19" ht="13.5" thickBot="1" x14ac:dyDescent="0.25">
      <c r="A40" s="82">
        <f t="shared" si="7"/>
        <v>35</v>
      </c>
      <c r="B40" s="113"/>
      <c r="C40" s="136"/>
      <c r="D40" s="119"/>
      <c r="E40" s="114"/>
      <c r="F40" s="114"/>
      <c r="G40" s="9"/>
      <c r="H40" s="8"/>
      <c r="I40" s="8"/>
      <c r="J40" s="8"/>
      <c r="K40" s="8"/>
      <c r="L40" s="8"/>
      <c r="M40" s="35"/>
      <c r="N40" s="33">
        <f t="shared" si="14"/>
        <v>0</v>
      </c>
      <c r="O40" s="38">
        <f t="shared" si="15"/>
        <v>0</v>
      </c>
    </row>
  </sheetData>
  <sortState ref="B6:S13">
    <sortCondition descending="1" ref="S6:S13"/>
  </sortState>
  <mergeCells count="4">
    <mergeCell ref="A1:S1"/>
    <mergeCell ref="Q2:S2"/>
    <mergeCell ref="G2:L2"/>
    <mergeCell ref="U6:U7"/>
  </mergeCells>
  <phoneticPr fontId="0" type="noConversion"/>
  <conditionalFormatting sqref="M40 M25 M6:N6 N16 M27">
    <cfRule type="cellIs" dxfId="248" priority="957" stopIfTrue="1" operator="greaterThanOrEqual">
      <formula>10000</formula>
    </cfRule>
  </conditionalFormatting>
  <conditionalFormatting sqref="G6:L6 G40:L40 G27:L27">
    <cfRule type="cellIs" dxfId="247" priority="958" stopIfTrue="1" operator="between">
      <formula>200</formula>
      <formula>229</formula>
    </cfRule>
    <cfRule type="cellIs" dxfId="246" priority="959" stopIfTrue="1" operator="between">
      <formula>230</formula>
      <formula>249</formula>
    </cfRule>
    <cfRule type="cellIs" dxfId="245" priority="960" stopIfTrue="1" operator="greaterThanOrEqual">
      <formula>250</formula>
    </cfRule>
  </conditionalFormatting>
  <conditionalFormatting sqref="Q18:S38 Q6:T15">
    <cfRule type="cellIs" dxfId="244" priority="961" stopIfTrue="1" operator="between">
      <formula>200</formula>
      <formula>229</formula>
    </cfRule>
    <cfRule type="cellIs" dxfId="243" priority="962" stopIfTrue="1" operator="between">
      <formula>230</formula>
      <formula>249</formula>
    </cfRule>
    <cfRule type="cellIs" dxfId="242" priority="963" stopIfTrue="1" operator="equal">
      <formula>300</formula>
    </cfRule>
  </conditionalFormatting>
  <conditionalFormatting sqref="M16">
    <cfRule type="cellIs" dxfId="241" priority="929" stopIfTrue="1" operator="greaterThanOrEqual">
      <formula>10000</formula>
    </cfRule>
  </conditionalFormatting>
  <conditionalFormatting sqref="G16:L16">
    <cfRule type="cellIs" dxfId="240" priority="872" stopIfTrue="1" operator="between">
      <formula>200</formula>
      <formula>229</formula>
    </cfRule>
    <cfRule type="cellIs" dxfId="239" priority="873" stopIfTrue="1" operator="between">
      <formula>230</formula>
      <formula>249</formula>
    </cfRule>
    <cfRule type="cellIs" dxfId="238" priority="874" stopIfTrue="1" operator="greaterThanOrEqual">
      <formula>250</formula>
    </cfRule>
  </conditionalFormatting>
  <conditionalFormatting sqref="M35:N35 N32">
    <cfRule type="cellIs" dxfId="237" priority="856" stopIfTrue="1" operator="greaterThanOrEqual">
      <formula>10000</formula>
    </cfRule>
  </conditionalFormatting>
  <conditionalFormatting sqref="O32 O35">
    <cfRule type="cellIs" dxfId="236" priority="860" stopIfTrue="1" operator="between">
      <formula>200</formula>
      <formula>229</formula>
    </cfRule>
    <cfRule type="cellIs" dxfId="235" priority="861" stopIfTrue="1" operator="between">
      <formula>230</formula>
      <formula>249</formula>
    </cfRule>
    <cfRule type="cellIs" dxfId="234" priority="862" stopIfTrue="1" operator="equal">
      <formula>300</formula>
    </cfRule>
  </conditionalFormatting>
  <conditionalFormatting sqref="M37:N37">
    <cfRule type="cellIs" dxfId="233" priority="842" stopIfTrue="1" operator="greaterThanOrEqual">
      <formula>10000</formula>
    </cfRule>
  </conditionalFormatting>
  <conditionalFormatting sqref="O37">
    <cfRule type="cellIs" dxfId="232" priority="846" stopIfTrue="1" operator="between">
      <formula>200</formula>
      <formula>229</formula>
    </cfRule>
    <cfRule type="cellIs" dxfId="231" priority="847" stopIfTrue="1" operator="between">
      <formula>230</formula>
      <formula>249</formula>
    </cfRule>
    <cfRule type="cellIs" dxfId="230" priority="848" stopIfTrue="1" operator="equal">
      <formula>300</formula>
    </cfRule>
  </conditionalFormatting>
  <conditionalFormatting sqref="N25">
    <cfRule type="cellIs" dxfId="229" priority="689" stopIfTrue="1" operator="greaterThanOrEqual">
      <formula>10000</formula>
    </cfRule>
  </conditionalFormatting>
  <conditionalFormatting sqref="O22 O25">
    <cfRule type="cellIs" dxfId="228" priority="686" stopIfTrue="1" operator="between">
      <formula>200</formula>
      <formula>229</formula>
    </cfRule>
    <cfRule type="cellIs" dxfId="227" priority="687" stopIfTrue="1" operator="between">
      <formula>230</formula>
      <formula>249</formula>
    </cfRule>
    <cfRule type="cellIs" dxfId="226" priority="688" stopIfTrue="1" operator="equal">
      <formula>300</formula>
    </cfRule>
  </conditionalFormatting>
  <conditionalFormatting sqref="M38">
    <cfRule type="cellIs" dxfId="225" priority="577" stopIfTrue="1" operator="greaterThanOrEqual">
      <formula>10000</formula>
    </cfRule>
  </conditionalFormatting>
  <conditionalFormatting sqref="M39">
    <cfRule type="cellIs" dxfId="224" priority="554" stopIfTrue="1" operator="greaterThanOrEqual">
      <formula>10000</formula>
    </cfRule>
  </conditionalFormatting>
  <conditionalFormatting sqref="G39:L39">
    <cfRule type="cellIs" dxfId="223" priority="555" stopIfTrue="1" operator="between">
      <formula>200</formula>
      <formula>229</formula>
    </cfRule>
    <cfRule type="cellIs" dxfId="222" priority="556" stopIfTrue="1" operator="between">
      <formula>230</formula>
      <formula>249</formula>
    </cfRule>
    <cfRule type="cellIs" dxfId="221" priority="557" stopIfTrue="1" operator="greaterThanOrEqual">
      <formula>250</formula>
    </cfRule>
  </conditionalFormatting>
  <conditionalFormatting sqref="M24">
    <cfRule type="cellIs" dxfId="220" priority="525" stopIfTrue="1" operator="greaterThanOrEqual">
      <formula>10000</formula>
    </cfRule>
  </conditionalFormatting>
  <conditionalFormatting sqref="N23">
    <cfRule type="cellIs" dxfId="219" priority="476" stopIfTrue="1" operator="greaterThanOrEqual">
      <formula>10000</formula>
    </cfRule>
  </conditionalFormatting>
  <conditionalFormatting sqref="M23">
    <cfRule type="cellIs" dxfId="218" priority="469" stopIfTrue="1" operator="greaterThanOrEqual">
      <formula>10000</formula>
    </cfRule>
  </conditionalFormatting>
  <conditionalFormatting sqref="O23">
    <cfRule type="cellIs" dxfId="217" priority="473" stopIfTrue="1" operator="between">
      <formula>200</formula>
      <formula>229</formula>
    </cfRule>
    <cfRule type="cellIs" dxfId="216" priority="474" stopIfTrue="1" operator="between">
      <formula>230</formula>
      <formula>249</formula>
    </cfRule>
    <cfRule type="cellIs" dxfId="215" priority="475" stopIfTrue="1" operator="equal">
      <formula>300</formula>
    </cfRule>
  </conditionalFormatting>
  <conditionalFormatting sqref="M22">
    <cfRule type="cellIs" dxfId="214" priority="450" stopIfTrue="1" operator="greaterThanOrEqual">
      <formula>10000</formula>
    </cfRule>
  </conditionalFormatting>
  <conditionalFormatting sqref="G22:L22">
    <cfRule type="cellIs" dxfId="213" priority="451" stopIfTrue="1" operator="between">
      <formula>200</formula>
      <formula>229</formula>
    </cfRule>
    <cfRule type="cellIs" dxfId="212" priority="452" stopIfTrue="1" operator="between">
      <formula>230</formula>
      <formula>249</formula>
    </cfRule>
    <cfRule type="cellIs" dxfId="211" priority="453" stopIfTrue="1" operator="greaterThanOrEqual">
      <formula>250</formula>
    </cfRule>
  </conditionalFormatting>
  <conditionalFormatting sqref="N22">
    <cfRule type="cellIs" dxfId="210" priority="449" stopIfTrue="1" operator="greaterThanOrEqual">
      <formula>10000</formula>
    </cfRule>
  </conditionalFormatting>
  <conditionalFormatting sqref="N24">
    <cfRule type="cellIs" dxfId="209" priority="409" stopIfTrue="1" operator="greaterThanOrEqual">
      <formula>10000</formula>
    </cfRule>
  </conditionalFormatting>
  <conditionalFormatting sqref="N27">
    <cfRule type="cellIs" dxfId="208" priority="408" stopIfTrue="1" operator="greaterThanOrEqual">
      <formula>10000</formula>
    </cfRule>
  </conditionalFormatting>
  <conditionalFormatting sqref="O6">
    <cfRule type="cellIs" dxfId="207" priority="400" stopIfTrue="1" operator="between">
      <formula>200</formula>
      <formula>229</formula>
    </cfRule>
    <cfRule type="cellIs" dxfId="206" priority="401" stopIfTrue="1" operator="between">
      <formula>230</formula>
      <formula>249</formula>
    </cfRule>
    <cfRule type="cellIs" dxfId="205" priority="402" stopIfTrue="1" operator="equal">
      <formula>300</formula>
    </cfRule>
  </conditionalFormatting>
  <conditionalFormatting sqref="O16">
    <cfRule type="cellIs" dxfId="204" priority="388" stopIfTrue="1" operator="between">
      <formula>200</formula>
      <formula>229</formula>
    </cfRule>
    <cfRule type="cellIs" dxfId="203" priority="389" stopIfTrue="1" operator="between">
      <formula>230</formula>
      <formula>249</formula>
    </cfRule>
    <cfRule type="cellIs" dxfId="202" priority="390" stopIfTrue="1" operator="equal">
      <formula>300</formula>
    </cfRule>
  </conditionalFormatting>
  <conditionalFormatting sqref="O24">
    <cfRule type="cellIs" dxfId="201" priority="382" stopIfTrue="1" operator="between">
      <formula>200</formula>
      <formula>229</formula>
    </cfRule>
    <cfRule type="cellIs" dxfId="200" priority="383" stopIfTrue="1" operator="between">
      <formula>230</formula>
      <formula>249</formula>
    </cfRule>
    <cfRule type="cellIs" dxfId="199" priority="384" stopIfTrue="1" operator="equal">
      <formula>300</formula>
    </cfRule>
  </conditionalFormatting>
  <conditionalFormatting sqref="O27">
    <cfRule type="cellIs" dxfId="198" priority="379" stopIfTrue="1" operator="between">
      <formula>200</formula>
      <formula>229</formula>
    </cfRule>
    <cfRule type="cellIs" dxfId="197" priority="380" stopIfTrue="1" operator="between">
      <formula>230</formula>
      <formula>249</formula>
    </cfRule>
    <cfRule type="cellIs" dxfId="196" priority="381" stopIfTrue="1" operator="equal">
      <formula>300</formula>
    </cfRule>
  </conditionalFormatting>
  <conditionalFormatting sqref="Q16:T17">
    <cfRule type="cellIs" dxfId="195" priority="358" stopIfTrue="1" operator="between">
      <formula>200</formula>
      <formula>229</formula>
    </cfRule>
    <cfRule type="cellIs" dxfId="194" priority="359" stopIfTrue="1" operator="between">
      <formula>230</formula>
      <formula>249</formula>
    </cfRule>
    <cfRule type="cellIs" dxfId="193" priority="360" stopIfTrue="1" operator="equal">
      <formula>300</formula>
    </cfRule>
  </conditionalFormatting>
  <conditionalFormatting sqref="G35:L35">
    <cfRule type="cellIs" dxfId="192" priority="355" stopIfTrue="1" operator="between">
      <formula>200</formula>
      <formula>229</formula>
    </cfRule>
    <cfRule type="cellIs" dxfId="191" priority="356" stopIfTrue="1" operator="between">
      <formula>230</formula>
      <formula>249</formula>
    </cfRule>
    <cfRule type="cellIs" dxfId="190" priority="357" stopIfTrue="1" operator="greaterThanOrEqual">
      <formula>250</formula>
    </cfRule>
  </conditionalFormatting>
  <conditionalFormatting sqref="G37:L37">
    <cfRule type="cellIs" dxfId="189" priority="349" stopIfTrue="1" operator="between">
      <formula>200</formula>
      <formula>229</formula>
    </cfRule>
    <cfRule type="cellIs" dxfId="188" priority="350" stopIfTrue="1" operator="between">
      <formula>230</formula>
      <formula>249</formula>
    </cfRule>
    <cfRule type="cellIs" dxfId="187" priority="351" stopIfTrue="1" operator="greaterThanOrEqual">
      <formula>250</formula>
    </cfRule>
  </conditionalFormatting>
  <conditionalFormatting sqref="G38:L38">
    <cfRule type="cellIs" dxfId="186" priority="346" stopIfTrue="1" operator="between">
      <formula>200</formula>
      <formula>229</formula>
    </cfRule>
    <cfRule type="cellIs" dxfId="185" priority="347" stopIfTrue="1" operator="between">
      <formula>230</formula>
      <formula>249</formula>
    </cfRule>
    <cfRule type="cellIs" dxfId="184" priority="348" stopIfTrue="1" operator="greaterThanOrEqual">
      <formula>250</formula>
    </cfRule>
  </conditionalFormatting>
  <conditionalFormatting sqref="N38:N40">
    <cfRule type="cellIs" dxfId="183" priority="345" stopIfTrue="1" operator="greaterThanOrEqual">
      <formula>10000</formula>
    </cfRule>
  </conditionalFormatting>
  <conditionalFormatting sqref="O38:O40">
    <cfRule type="cellIs" dxfId="182" priority="342" stopIfTrue="1" operator="between">
      <formula>200</formula>
      <formula>229</formula>
    </cfRule>
    <cfRule type="cellIs" dxfId="181" priority="343" stopIfTrue="1" operator="between">
      <formula>230</formula>
      <formula>249</formula>
    </cfRule>
    <cfRule type="cellIs" dxfId="180" priority="344" stopIfTrue="1" operator="equal">
      <formula>300</formula>
    </cfRule>
  </conditionalFormatting>
  <conditionalFormatting sqref="G24:L24">
    <cfRule type="cellIs" dxfId="179" priority="321" stopIfTrue="1" operator="between">
      <formula>200</formula>
      <formula>229</formula>
    </cfRule>
    <cfRule type="cellIs" dxfId="178" priority="322" stopIfTrue="1" operator="between">
      <formula>230</formula>
      <formula>249</formula>
    </cfRule>
    <cfRule type="cellIs" dxfId="177" priority="323" stopIfTrue="1" operator="greaterThanOrEqual">
      <formula>250</formula>
    </cfRule>
  </conditionalFormatting>
  <conditionalFormatting sqref="G23:L23">
    <cfRule type="cellIs" dxfId="176" priority="318" stopIfTrue="1" operator="between">
      <formula>200</formula>
      <formula>229</formula>
    </cfRule>
    <cfRule type="cellIs" dxfId="175" priority="319" stopIfTrue="1" operator="between">
      <formula>230</formula>
      <formula>249</formula>
    </cfRule>
    <cfRule type="cellIs" dxfId="174" priority="320" stopIfTrue="1" operator="greaterThanOrEqual">
      <formula>250</formula>
    </cfRule>
  </conditionalFormatting>
  <conditionalFormatting sqref="M29">
    <cfRule type="cellIs" dxfId="173" priority="314" stopIfTrue="1" operator="greaterThanOrEqual">
      <formula>10000</formula>
    </cfRule>
  </conditionalFormatting>
  <conditionalFormatting sqref="N29">
    <cfRule type="cellIs" dxfId="172" priority="313" stopIfTrue="1" operator="greaterThanOrEqual">
      <formula>10000</formula>
    </cfRule>
  </conditionalFormatting>
  <conditionalFormatting sqref="O29">
    <cfRule type="cellIs" dxfId="171" priority="310" stopIfTrue="1" operator="between">
      <formula>200</formula>
      <formula>229</formula>
    </cfRule>
    <cfRule type="cellIs" dxfId="170" priority="311" stopIfTrue="1" operator="between">
      <formula>230</formula>
      <formula>249</formula>
    </cfRule>
    <cfRule type="cellIs" dxfId="169" priority="312" stopIfTrue="1" operator="equal">
      <formula>300</formula>
    </cfRule>
  </conditionalFormatting>
  <conditionalFormatting sqref="M31">
    <cfRule type="cellIs" dxfId="168" priority="305" stopIfTrue="1" operator="greaterThanOrEqual">
      <formula>10000</formula>
    </cfRule>
  </conditionalFormatting>
  <conditionalFormatting sqref="G31:L31">
    <cfRule type="cellIs" dxfId="167" priority="302" stopIfTrue="1" operator="between">
      <formula>200</formula>
      <formula>229</formula>
    </cfRule>
    <cfRule type="cellIs" dxfId="166" priority="303" stopIfTrue="1" operator="between">
      <formula>230</formula>
      <formula>249</formula>
    </cfRule>
    <cfRule type="cellIs" dxfId="165" priority="304" stopIfTrue="1" operator="greaterThanOrEqual">
      <formula>250</formula>
    </cfRule>
  </conditionalFormatting>
  <conditionalFormatting sqref="M12">
    <cfRule type="cellIs" dxfId="164" priority="276" stopIfTrue="1" operator="greaterThanOrEqual">
      <formula>10000</formula>
    </cfRule>
  </conditionalFormatting>
  <conditionalFormatting sqref="G12:L12">
    <cfRule type="cellIs" dxfId="163" priority="277" stopIfTrue="1" operator="between">
      <formula>200</formula>
      <formula>229</formula>
    </cfRule>
    <cfRule type="cellIs" dxfId="162" priority="278" stopIfTrue="1" operator="between">
      <formula>230</formula>
      <formula>249</formula>
    </cfRule>
    <cfRule type="cellIs" dxfId="161" priority="279" stopIfTrue="1" operator="greaterThanOrEqual">
      <formula>250</formula>
    </cfRule>
  </conditionalFormatting>
  <conditionalFormatting sqref="N12">
    <cfRule type="cellIs" dxfId="160" priority="275" stopIfTrue="1" operator="greaterThanOrEqual">
      <formula>10000</formula>
    </cfRule>
  </conditionalFormatting>
  <conditionalFormatting sqref="O12">
    <cfRule type="cellIs" dxfId="159" priority="272" stopIfTrue="1" operator="between">
      <formula>200</formula>
      <formula>229</formula>
    </cfRule>
    <cfRule type="cellIs" dxfId="158" priority="273" stopIfTrue="1" operator="between">
      <formula>230</formula>
      <formula>249</formula>
    </cfRule>
    <cfRule type="cellIs" dxfId="157" priority="274" stopIfTrue="1" operator="equal">
      <formula>300</formula>
    </cfRule>
  </conditionalFormatting>
  <conditionalFormatting sqref="M32">
    <cfRule type="cellIs" dxfId="156" priority="226" stopIfTrue="1" operator="greaterThanOrEqual">
      <formula>10000</formula>
    </cfRule>
  </conditionalFormatting>
  <conditionalFormatting sqref="G32:L32">
    <cfRule type="cellIs" dxfId="155" priority="223" stopIfTrue="1" operator="between">
      <formula>200</formula>
      <formula>229</formula>
    </cfRule>
    <cfRule type="cellIs" dxfId="154" priority="224" stopIfTrue="1" operator="between">
      <formula>230</formula>
      <formula>249</formula>
    </cfRule>
    <cfRule type="cellIs" dxfId="153" priority="225" stopIfTrue="1" operator="greaterThanOrEqual">
      <formula>250</formula>
    </cfRule>
  </conditionalFormatting>
  <conditionalFormatting sqref="M7:N7">
    <cfRule type="cellIs" dxfId="152" priority="208" stopIfTrue="1" operator="greaterThanOrEqual">
      <formula>10000</formula>
    </cfRule>
  </conditionalFormatting>
  <conditionalFormatting sqref="O7">
    <cfRule type="cellIs" dxfId="151" priority="209" stopIfTrue="1" operator="between">
      <formula>200</formula>
      <formula>229</formula>
    </cfRule>
    <cfRule type="cellIs" dxfId="150" priority="210" stopIfTrue="1" operator="between">
      <formula>230</formula>
      <formula>249</formula>
    </cfRule>
    <cfRule type="cellIs" dxfId="149" priority="211" stopIfTrue="1" operator="equal">
      <formula>300</formula>
    </cfRule>
  </conditionalFormatting>
  <conditionalFormatting sqref="G7:L7">
    <cfRule type="cellIs" dxfId="148" priority="205" stopIfTrue="1" operator="between">
      <formula>200</formula>
      <formula>229</formula>
    </cfRule>
    <cfRule type="cellIs" dxfId="147" priority="206" stopIfTrue="1" operator="between">
      <formula>230</formula>
      <formula>249</formula>
    </cfRule>
    <cfRule type="cellIs" dxfId="146" priority="207" stopIfTrue="1" operator="greaterThanOrEqual">
      <formula>250</formula>
    </cfRule>
  </conditionalFormatting>
  <conditionalFormatting sqref="O21">
    <cfRule type="cellIs" dxfId="145" priority="186" stopIfTrue="1" operator="between">
      <formula>200</formula>
      <formula>229</formula>
    </cfRule>
    <cfRule type="cellIs" dxfId="144" priority="187" stopIfTrue="1" operator="between">
      <formula>230</formula>
      <formula>249</formula>
    </cfRule>
    <cfRule type="cellIs" dxfId="143" priority="188" stopIfTrue="1" operator="equal">
      <formula>300</formula>
    </cfRule>
  </conditionalFormatting>
  <conditionalFormatting sqref="M21:N21">
    <cfRule type="cellIs" dxfId="142" priority="185" stopIfTrue="1" operator="greaterThanOrEqual">
      <formula>10000</formula>
    </cfRule>
  </conditionalFormatting>
  <conditionalFormatting sqref="G21:L21">
    <cfRule type="cellIs" dxfId="141" priority="182" stopIfTrue="1" operator="between">
      <formula>200</formula>
      <formula>229</formula>
    </cfRule>
    <cfRule type="cellIs" dxfId="140" priority="183" stopIfTrue="1" operator="between">
      <formula>230</formula>
      <formula>249</formula>
    </cfRule>
    <cfRule type="cellIs" dxfId="139" priority="184" stopIfTrue="1" operator="greaterThanOrEqual">
      <formula>250</formula>
    </cfRule>
  </conditionalFormatting>
  <conditionalFormatting sqref="N26">
    <cfRule type="cellIs" dxfId="138" priority="173" stopIfTrue="1" operator="greaterThanOrEqual">
      <formula>10000</formula>
    </cfRule>
  </conditionalFormatting>
  <conditionalFormatting sqref="M26">
    <cfRule type="cellIs" dxfId="137" priority="169" stopIfTrue="1" operator="greaterThanOrEqual">
      <formula>10000</formula>
    </cfRule>
  </conditionalFormatting>
  <conditionalFormatting sqref="O26">
    <cfRule type="cellIs" dxfId="136" priority="170" stopIfTrue="1" operator="between">
      <formula>200</formula>
      <formula>229</formula>
    </cfRule>
    <cfRule type="cellIs" dxfId="135" priority="171" stopIfTrue="1" operator="between">
      <formula>230</formula>
      <formula>249</formula>
    </cfRule>
    <cfRule type="cellIs" dxfId="134" priority="172" stopIfTrue="1" operator="equal">
      <formula>300</formula>
    </cfRule>
  </conditionalFormatting>
  <conditionalFormatting sqref="N28">
    <cfRule type="cellIs" dxfId="133" priority="165" stopIfTrue="1" operator="greaterThanOrEqual">
      <formula>10000</formula>
    </cfRule>
  </conditionalFormatting>
  <conditionalFormatting sqref="M28">
    <cfRule type="cellIs" dxfId="132" priority="161" stopIfTrue="1" operator="greaterThanOrEqual">
      <formula>10000</formula>
    </cfRule>
  </conditionalFormatting>
  <conditionalFormatting sqref="O28">
    <cfRule type="cellIs" dxfId="131" priority="162" stopIfTrue="1" operator="between">
      <formula>200</formula>
      <formula>229</formula>
    </cfRule>
    <cfRule type="cellIs" dxfId="130" priority="163" stopIfTrue="1" operator="between">
      <formula>230</formula>
      <formula>249</formula>
    </cfRule>
    <cfRule type="cellIs" dxfId="129" priority="164" stopIfTrue="1" operator="equal">
      <formula>300</formula>
    </cfRule>
  </conditionalFormatting>
  <conditionalFormatting sqref="M30">
    <cfRule type="cellIs" dxfId="128" priority="157" stopIfTrue="1" operator="greaterThanOrEqual">
      <formula>10000</formula>
    </cfRule>
  </conditionalFormatting>
  <conditionalFormatting sqref="N30:N31">
    <cfRule type="cellIs" dxfId="127" priority="156" stopIfTrue="1" operator="greaterThanOrEqual">
      <formula>10000</formula>
    </cfRule>
  </conditionalFormatting>
  <conditionalFormatting sqref="O30:O31">
    <cfRule type="cellIs" dxfId="126" priority="153" stopIfTrue="1" operator="between">
      <formula>200</formula>
      <formula>229</formula>
    </cfRule>
    <cfRule type="cellIs" dxfId="125" priority="154" stopIfTrue="1" operator="between">
      <formula>230</formula>
      <formula>249</formula>
    </cfRule>
    <cfRule type="cellIs" dxfId="124" priority="155" stopIfTrue="1" operator="equal">
      <formula>300</formula>
    </cfRule>
  </conditionalFormatting>
  <conditionalFormatting sqref="G30:L30">
    <cfRule type="cellIs" dxfId="123" priority="150" stopIfTrue="1" operator="between">
      <formula>200</formula>
      <formula>229</formula>
    </cfRule>
    <cfRule type="cellIs" dxfId="122" priority="151" stopIfTrue="1" operator="between">
      <formula>230</formula>
      <formula>249</formula>
    </cfRule>
    <cfRule type="cellIs" dxfId="121" priority="152" stopIfTrue="1" operator="greaterThanOrEqual">
      <formula>250</formula>
    </cfRule>
  </conditionalFormatting>
  <conditionalFormatting sqref="M8">
    <cfRule type="cellIs" dxfId="120" priority="146" stopIfTrue="1" operator="greaterThanOrEqual">
      <formula>10000</formula>
    </cfRule>
  </conditionalFormatting>
  <conditionalFormatting sqref="G8:L8">
    <cfRule type="cellIs" dxfId="119" priority="147" stopIfTrue="1" operator="between">
      <formula>200</formula>
      <formula>229</formula>
    </cfRule>
    <cfRule type="cellIs" dxfId="118" priority="148" stopIfTrue="1" operator="between">
      <formula>230</formula>
      <formula>249</formula>
    </cfRule>
    <cfRule type="cellIs" dxfId="117" priority="149" stopIfTrue="1" operator="greaterThanOrEqual">
      <formula>250</formula>
    </cfRule>
  </conditionalFormatting>
  <conditionalFormatting sqref="N8">
    <cfRule type="cellIs" dxfId="116" priority="145" stopIfTrue="1" operator="greaterThanOrEqual">
      <formula>10000</formula>
    </cfRule>
  </conditionalFormatting>
  <conditionalFormatting sqref="O8">
    <cfRule type="cellIs" dxfId="115" priority="142" stopIfTrue="1" operator="between">
      <formula>200</formula>
      <formula>229</formula>
    </cfRule>
    <cfRule type="cellIs" dxfId="114" priority="143" stopIfTrue="1" operator="between">
      <formula>230</formula>
      <formula>249</formula>
    </cfRule>
    <cfRule type="cellIs" dxfId="113" priority="144" stopIfTrue="1" operator="equal">
      <formula>300</formula>
    </cfRule>
  </conditionalFormatting>
  <conditionalFormatting sqref="N11">
    <cfRule type="cellIs" dxfId="112" priority="141" stopIfTrue="1" operator="greaterThanOrEqual">
      <formula>10000</formula>
    </cfRule>
  </conditionalFormatting>
  <conditionalFormatting sqref="M11">
    <cfRule type="cellIs" dxfId="111" priority="137" stopIfTrue="1" operator="greaterThanOrEqual">
      <formula>10000</formula>
    </cfRule>
  </conditionalFormatting>
  <conditionalFormatting sqref="O11">
    <cfRule type="cellIs" dxfId="110" priority="138" stopIfTrue="1" operator="between">
      <formula>200</formula>
      <formula>229</formula>
    </cfRule>
    <cfRule type="cellIs" dxfId="109" priority="139" stopIfTrue="1" operator="between">
      <formula>230</formula>
      <formula>249</formula>
    </cfRule>
    <cfRule type="cellIs" dxfId="108" priority="140" stopIfTrue="1" operator="equal">
      <formula>300</formula>
    </cfRule>
  </conditionalFormatting>
  <conditionalFormatting sqref="M13:N13">
    <cfRule type="cellIs" dxfId="107" priority="130" stopIfTrue="1" operator="greaterThanOrEqual">
      <formula>10000</formula>
    </cfRule>
  </conditionalFormatting>
  <conditionalFormatting sqref="O13">
    <cfRule type="cellIs" dxfId="106" priority="131" stopIfTrue="1" operator="between">
      <formula>200</formula>
      <formula>229</formula>
    </cfRule>
    <cfRule type="cellIs" dxfId="105" priority="132" stopIfTrue="1" operator="between">
      <formula>230</formula>
      <formula>249</formula>
    </cfRule>
    <cfRule type="cellIs" dxfId="104" priority="133" stopIfTrue="1" operator="equal">
      <formula>300</formula>
    </cfRule>
  </conditionalFormatting>
  <conditionalFormatting sqref="N15">
    <cfRule type="cellIs" dxfId="103" priority="110" stopIfTrue="1" operator="greaterThanOrEqual">
      <formula>10000</formula>
    </cfRule>
  </conditionalFormatting>
  <conditionalFormatting sqref="M15">
    <cfRule type="cellIs" dxfId="102" priority="106" stopIfTrue="1" operator="greaterThanOrEqual">
      <formula>10000</formula>
    </cfRule>
  </conditionalFormatting>
  <conditionalFormatting sqref="O15">
    <cfRule type="cellIs" dxfId="101" priority="107" stopIfTrue="1" operator="between">
      <formula>200</formula>
      <formula>229</formula>
    </cfRule>
    <cfRule type="cellIs" dxfId="100" priority="108" stopIfTrue="1" operator="between">
      <formula>230</formula>
      <formula>249</formula>
    </cfRule>
    <cfRule type="cellIs" dxfId="99" priority="109" stopIfTrue="1" operator="equal">
      <formula>300</formula>
    </cfRule>
  </conditionalFormatting>
  <conditionalFormatting sqref="G15:L15">
    <cfRule type="cellIs" dxfId="98" priority="103" stopIfTrue="1" operator="between">
      <formula>200</formula>
      <formula>229</formula>
    </cfRule>
    <cfRule type="cellIs" dxfId="97" priority="104" stopIfTrue="1" operator="between">
      <formula>230</formula>
      <formula>249</formula>
    </cfRule>
    <cfRule type="cellIs" dxfId="96" priority="105" stopIfTrue="1" operator="greaterThanOrEqual">
      <formula>250</formula>
    </cfRule>
  </conditionalFormatting>
  <conditionalFormatting sqref="M17">
    <cfRule type="cellIs" dxfId="95" priority="102" stopIfTrue="1" operator="greaterThanOrEqual">
      <formula>10000</formula>
    </cfRule>
  </conditionalFormatting>
  <conditionalFormatting sqref="N17">
    <cfRule type="cellIs" dxfId="94" priority="101" stopIfTrue="1" operator="greaterThanOrEqual">
      <formula>10000</formula>
    </cfRule>
  </conditionalFormatting>
  <conditionalFormatting sqref="O17">
    <cfRule type="cellIs" dxfId="93" priority="98" stopIfTrue="1" operator="between">
      <formula>200</formula>
      <formula>229</formula>
    </cfRule>
    <cfRule type="cellIs" dxfId="92" priority="99" stopIfTrue="1" operator="between">
      <formula>230</formula>
      <formula>249</formula>
    </cfRule>
    <cfRule type="cellIs" dxfId="91" priority="100" stopIfTrue="1" operator="equal">
      <formula>300</formula>
    </cfRule>
  </conditionalFormatting>
  <conditionalFormatting sqref="M33:N33">
    <cfRule type="cellIs" dxfId="90" priority="88" stopIfTrue="1" operator="greaterThanOrEqual">
      <formula>10000</formula>
    </cfRule>
  </conditionalFormatting>
  <conditionalFormatting sqref="G33:L33">
    <cfRule type="cellIs" dxfId="89" priority="89" stopIfTrue="1" operator="between">
      <formula>200</formula>
      <formula>229</formula>
    </cfRule>
    <cfRule type="cellIs" dxfId="88" priority="90" stopIfTrue="1" operator="between">
      <formula>230</formula>
      <formula>249</formula>
    </cfRule>
    <cfRule type="cellIs" dxfId="87" priority="91" stopIfTrue="1" operator="greaterThanOrEqual">
      <formula>250</formula>
    </cfRule>
  </conditionalFormatting>
  <conditionalFormatting sqref="O33">
    <cfRule type="cellIs" dxfId="86" priority="92" stopIfTrue="1" operator="between">
      <formula>200</formula>
      <formula>229</formula>
    </cfRule>
    <cfRule type="cellIs" dxfId="85" priority="93" stopIfTrue="1" operator="between">
      <formula>230</formula>
      <formula>249</formula>
    </cfRule>
    <cfRule type="cellIs" dxfId="84" priority="94" stopIfTrue="1" operator="equal">
      <formula>300</formula>
    </cfRule>
  </conditionalFormatting>
  <conditionalFormatting sqref="O34">
    <cfRule type="cellIs" dxfId="83" priority="85" stopIfTrue="1" operator="between">
      <formula>200</formula>
      <formula>229</formula>
    </cfRule>
    <cfRule type="cellIs" dxfId="82" priority="86" stopIfTrue="1" operator="between">
      <formula>230</formula>
      <formula>249</formula>
    </cfRule>
    <cfRule type="cellIs" dxfId="81" priority="87" stopIfTrue="1" operator="equal">
      <formula>300</formula>
    </cfRule>
  </conditionalFormatting>
  <conditionalFormatting sqref="M34">
    <cfRule type="cellIs" dxfId="80" priority="81" stopIfTrue="1" operator="greaterThanOrEqual">
      <formula>10000</formula>
    </cfRule>
  </conditionalFormatting>
  <conditionalFormatting sqref="G34:L34">
    <cfRule type="cellIs" dxfId="79" priority="82" stopIfTrue="1" operator="between">
      <formula>200</formula>
      <formula>229</formula>
    </cfRule>
    <cfRule type="cellIs" dxfId="78" priority="83" stopIfTrue="1" operator="between">
      <formula>230</formula>
      <formula>249</formula>
    </cfRule>
    <cfRule type="cellIs" dxfId="77" priority="84" stopIfTrue="1" operator="greaterThanOrEqual">
      <formula>250</formula>
    </cfRule>
  </conditionalFormatting>
  <conditionalFormatting sqref="N34">
    <cfRule type="cellIs" dxfId="76" priority="80" stopIfTrue="1" operator="greaterThanOrEqual">
      <formula>10000</formula>
    </cfRule>
  </conditionalFormatting>
  <conditionalFormatting sqref="N36">
    <cfRule type="cellIs" dxfId="75" priority="79" stopIfTrue="1" operator="greaterThanOrEqual">
      <formula>10000</formula>
    </cfRule>
  </conditionalFormatting>
  <conditionalFormatting sqref="M36">
    <cfRule type="cellIs" dxfId="74" priority="75" stopIfTrue="1" operator="greaterThanOrEqual">
      <formula>10000</formula>
    </cfRule>
  </conditionalFormatting>
  <conditionalFormatting sqref="O36">
    <cfRule type="cellIs" dxfId="73" priority="76" stopIfTrue="1" operator="between">
      <formula>200</formula>
      <formula>229</formula>
    </cfRule>
    <cfRule type="cellIs" dxfId="72" priority="77" stopIfTrue="1" operator="between">
      <formula>230</formula>
      <formula>249</formula>
    </cfRule>
    <cfRule type="cellIs" dxfId="71" priority="78" stopIfTrue="1" operator="equal">
      <formula>300</formula>
    </cfRule>
  </conditionalFormatting>
  <conditionalFormatting sqref="G36:L36">
    <cfRule type="cellIs" dxfId="70" priority="72" stopIfTrue="1" operator="between">
      <formula>200</formula>
      <formula>229</formula>
    </cfRule>
    <cfRule type="cellIs" dxfId="69" priority="73" stopIfTrue="1" operator="between">
      <formula>230</formula>
      <formula>249</formula>
    </cfRule>
    <cfRule type="cellIs" dxfId="68" priority="74" stopIfTrue="1" operator="greaterThanOrEqual">
      <formula>250</formula>
    </cfRule>
  </conditionalFormatting>
  <conditionalFormatting sqref="M9">
    <cfRule type="cellIs" dxfId="67" priority="71" stopIfTrue="1" operator="greaterThanOrEqual">
      <formula>10000</formula>
    </cfRule>
  </conditionalFormatting>
  <conditionalFormatting sqref="G9:L9">
    <cfRule type="cellIs" dxfId="66" priority="68" stopIfTrue="1" operator="between">
      <formula>200</formula>
      <formula>229</formula>
    </cfRule>
    <cfRule type="cellIs" dxfId="65" priority="69" stopIfTrue="1" operator="between">
      <formula>230</formula>
      <formula>249</formula>
    </cfRule>
    <cfRule type="cellIs" dxfId="64" priority="70" stopIfTrue="1" operator="greaterThanOrEqual">
      <formula>250</formula>
    </cfRule>
  </conditionalFormatting>
  <conditionalFormatting sqref="N9">
    <cfRule type="cellIs" dxfId="63" priority="67" stopIfTrue="1" operator="greaterThanOrEqual">
      <formula>10000</formula>
    </cfRule>
  </conditionalFormatting>
  <conditionalFormatting sqref="O9">
    <cfRule type="cellIs" dxfId="62" priority="64" stopIfTrue="1" operator="between">
      <formula>200</formula>
      <formula>229</formula>
    </cfRule>
    <cfRule type="cellIs" dxfId="61" priority="65" stopIfTrue="1" operator="between">
      <formula>230</formula>
      <formula>249</formula>
    </cfRule>
    <cfRule type="cellIs" dxfId="60" priority="66" stopIfTrue="1" operator="equal">
      <formula>300</formula>
    </cfRule>
  </conditionalFormatting>
  <conditionalFormatting sqref="N10">
    <cfRule type="cellIs" dxfId="59" priority="63" stopIfTrue="1" operator="greaterThanOrEqual">
      <formula>10000</formula>
    </cfRule>
  </conditionalFormatting>
  <conditionalFormatting sqref="O10">
    <cfRule type="cellIs" dxfId="58" priority="60" stopIfTrue="1" operator="between">
      <formula>200</formula>
      <formula>229</formula>
    </cfRule>
    <cfRule type="cellIs" dxfId="57" priority="61" stopIfTrue="1" operator="between">
      <formula>230</formula>
      <formula>249</formula>
    </cfRule>
    <cfRule type="cellIs" dxfId="56" priority="62" stopIfTrue="1" operator="equal">
      <formula>300</formula>
    </cfRule>
  </conditionalFormatting>
  <conditionalFormatting sqref="M10">
    <cfRule type="cellIs" dxfId="55" priority="59" stopIfTrue="1" operator="greaterThanOrEqual">
      <formula>10000</formula>
    </cfRule>
  </conditionalFormatting>
  <conditionalFormatting sqref="G10:L10">
    <cfRule type="cellIs" dxfId="54" priority="56" stopIfTrue="1" operator="between">
      <formula>200</formula>
      <formula>229</formula>
    </cfRule>
    <cfRule type="cellIs" dxfId="53" priority="57" stopIfTrue="1" operator="between">
      <formula>230</formula>
      <formula>249</formula>
    </cfRule>
    <cfRule type="cellIs" dxfId="52" priority="58" stopIfTrue="1" operator="greaterThanOrEqual">
      <formula>250</formula>
    </cfRule>
  </conditionalFormatting>
  <conditionalFormatting sqref="N14">
    <cfRule type="cellIs" dxfId="51" priority="55" stopIfTrue="1" operator="greaterThanOrEqual">
      <formula>10000</formula>
    </cfRule>
  </conditionalFormatting>
  <conditionalFormatting sqref="O14">
    <cfRule type="cellIs" dxfId="50" priority="52" stopIfTrue="1" operator="between">
      <formula>200</formula>
      <formula>229</formula>
    </cfRule>
    <cfRule type="cellIs" dxfId="49" priority="53" stopIfTrue="1" operator="between">
      <formula>230</formula>
      <formula>249</formula>
    </cfRule>
    <cfRule type="cellIs" dxfId="48" priority="54" stopIfTrue="1" operator="equal">
      <formula>300</formula>
    </cfRule>
  </conditionalFormatting>
  <conditionalFormatting sqref="M14">
    <cfRule type="cellIs" dxfId="47" priority="51" stopIfTrue="1" operator="greaterThanOrEqual">
      <formula>10000</formula>
    </cfRule>
  </conditionalFormatting>
  <conditionalFormatting sqref="M18:N18">
    <cfRule type="cellIs" dxfId="46" priority="41" stopIfTrue="1" operator="greaterThanOrEqual">
      <formula>10000</formula>
    </cfRule>
  </conditionalFormatting>
  <conditionalFormatting sqref="G18:L18">
    <cfRule type="cellIs" dxfId="45" priority="42" stopIfTrue="1" operator="between">
      <formula>200</formula>
      <formula>229</formula>
    </cfRule>
    <cfRule type="cellIs" dxfId="44" priority="43" stopIfTrue="1" operator="between">
      <formula>230</formula>
      <formula>249</formula>
    </cfRule>
    <cfRule type="cellIs" dxfId="43" priority="44" stopIfTrue="1" operator="greaterThanOrEqual">
      <formula>250</formula>
    </cfRule>
  </conditionalFormatting>
  <conditionalFormatting sqref="O18">
    <cfRule type="cellIs" dxfId="42" priority="45" stopIfTrue="1" operator="between">
      <formula>200</formula>
      <formula>229</formula>
    </cfRule>
    <cfRule type="cellIs" dxfId="41" priority="46" stopIfTrue="1" operator="between">
      <formula>230</formula>
      <formula>249</formula>
    </cfRule>
    <cfRule type="cellIs" dxfId="40" priority="47" stopIfTrue="1" operator="equal">
      <formula>300</formula>
    </cfRule>
  </conditionalFormatting>
  <conditionalFormatting sqref="O19">
    <cfRule type="cellIs" dxfId="39" priority="38" stopIfTrue="1" operator="between">
      <formula>200</formula>
      <formula>229</formula>
    </cfRule>
    <cfRule type="cellIs" dxfId="38" priority="39" stopIfTrue="1" operator="between">
      <formula>230</formula>
      <formula>249</formula>
    </cfRule>
    <cfRule type="cellIs" dxfId="37" priority="40" stopIfTrue="1" operator="equal">
      <formula>300</formula>
    </cfRule>
  </conditionalFormatting>
  <conditionalFormatting sqref="M19">
    <cfRule type="cellIs" dxfId="36" priority="34" stopIfTrue="1" operator="greaterThanOrEqual">
      <formula>10000</formula>
    </cfRule>
  </conditionalFormatting>
  <conditionalFormatting sqref="G19:L19">
    <cfRule type="cellIs" dxfId="35" priority="35" stopIfTrue="1" operator="between">
      <formula>200</formula>
      <formula>229</formula>
    </cfRule>
    <cfRule type="cellIs" dxfId="34" priority="36" stopIfTrue="1" operator="between">
      <formula>230</formula>
      <formula>249</formula>
    </cfRule>
    <cfRule type="cellIs" dxfId="33" priority="37" stopIfTrue="1" operator="greaterThanOrEqual">
      <formula>250</formula>
    </cfRule>
  </conditionalFormatting>
  <conditionalFormatting sqref="N19">
    <cfRule type="cellIs" dxfId="32" priority="33" stopIfTrue="1" operator="greaterThanOrEqual">
      <formula>10000</formula>
    </cfRule>
  </conditionalFormatting>
  <conditionalFormatting sqref="N20">
    <cfRule type="cellIs" dxfId="31" priority="32" stopIfTrue="1" operator="greaterThanOrEqual">
      <formula>10000</formula>
    </cfRule>
  </conditionalFormatting>
  <conditionalFormatting sqref="M20">
    <cfRule type="cellIs" dxfId="30" priority="28" stopIfTrue="1" operator="greaterThanOrEqual">
      <formula>10000</formula>
    </cfRule>
  </conditionalFormatting>
  <conditionalFormatting sqref="O20">
    <cfRule type="cellIs" dxfId="29" priority="29" stopIfTrue="1" operator="between">
      <formula>200</formula>
      <formula>229</formula>
    </cfRule>
    <cfRule type="cellIs" dxfId="28" priority="30" stopIfTrue="1" operator="between">
      <formula>230</formula>
      <formula>249</formula>
    </cfRule>
    <cfRule type="cellIs" dxfId="27" priority="31" stopIfTrue="1" operator="equal">
      <formula>300</formula>
    </cfRule>
  </conditionalFormatting>
  <conditionalFormatting sqref="G20:L20">
    <cfRule type="cellIs" dxfId="26" priority="25" stopIfTrue="1" operator="between">
      <formula>200</formula>
      <formula>229</formula>
    </cfRule>
    <cfRule type="cellIs" dxfId="25" priority="26" stopIfTrue="1" operator="between">
      <formula>230</formula>
      <formula>249</formula>
    </cfRule>
    <cfRule type="cellIs" dxfId="24" priority="27" stopIfTrue="1" operator="greaterThanOrEqual">
      <formula>250</formula>
    </cfRule>
  </conditionalFormatting>
  <conditionalFormatting sqref="G25:L25">
    <cfRule type="cellIs" dxfId="23" priority="22" stopIfTrue="1" operator="between">
      <formula>200</formula>
      <formula>229</formula>
    </cfRule>
    <cfRule type="cellIs" dxfId="22" priority="23" stopIfTrue="1" operator="between">
      <formula>230</formula>
      <formula>249</formula>
    </cfRule>
    <cfRule type="cellIs" dxfId="21" priority="24" stopIfTrue="1" operator="greaterThanOrEqual">
      <formula>250</formula>
    </cfRule>
  </conditionalFormatting>
  <conditionalFormatting sqref="G26:L26">
    <cfRule type="cellIs" dxfId="20" priority="19" stopIfTrue="1" operator="between">
      <formula>200</formula>
      <formula>229</formula>
    </cfRule>
    <cfRule type="cellIs" dxfId="19" priority="20" stopIfTrue="1" operator="between">
      <formula>230</formula>
      <formula>249</formula>
    </cfRule>
    <cfRule type="cellIs" dxfId="18" priority="21" stopIfTrue="1" operator="greaterThanOrEqual">
      <formula>250</formula>
    </cfRule>
  </conditionalFormatting>
  <conditionalFormatting sqref="G28:L28">
    <cfRule type="cellIs" dxfId="17" priority="16" stopIfTrue="1" operator="between">
      <formula>200</formula>
      <formula>229</formula>
    </cfRule>
    <cfRule type="cellIs" dxfId="16" priority="17" stopIfTrue="1" operator="between">
      <formula>230</formula>
      <formula>249</formula>
    </cfRule>
    <cfRule type="cellIs" dxfId="15" priority="18" stopIfTrue="1" operator="greaterThanOrEqual">
      <formula>250</formula>
    </cfRule>
  </conditionalFormatting>
  <conditionalFormatting sqref="G29:L29">
    <cfRule type="cellIs" dxfId="14" priority="13" stopIfTrue="1" operator="between">
      <formula>200</formula>
      <formula>229</formula>
    </cfRule>
    <cfRule type="cellIs" dxfId="13" priority="14" stopIfTrue="1" operator="between">
      <formula>230</formula>
      <formula>249</formula>
    </cfRule>
    <cfRule type="cellIs" dxfId="12" priority="15" stopIfTrue="1" operator="greaterThanOrEqual">
      <formula>250</formula>
    </cfRule>
  </conditionalFormatting>
  <conditionalFormatting sqref="G14:L14">
    <cfRule type="cellIs" dxfId="11" priority="10" stopIfTrue="1" operator="between">
      <formula>200</formula>
      <formula>229</formula>
    </cfRule>
    <cfRule type="cellIs" dxfId="10" priority="11" stopIfTrue="1" operator="between">
      <formula>230</formula>
      <formula>249</formula>
    </cfRule>
    <cfRule type="cellIs" dxfId="9" priority="12" stopIfTrue="1" operator="greaterThanOrEqual">
      <formula>250</formula>
    </cfRule>
  </conditionalFormatting>
  <conditionalFormatting sqref="G13:L13">
    <cfRule type="cellIs" dxfId="8" priority="7" stopIfTrue="1" operator="between">
      <formula>200</formula>
      <formula>229</formula>
    </cfRule>
    <cfRule type="cellIs" dxfId="7" priority="8" stopIfTrue="1" operator="between">
      <formula>230</formula>
      <formula>249</formula>
    </cfRule>
    <cfRule type="cellIs" dxfId="6" priority="9" stopIfTrue="1" operator="greaterThanOrEqual">
      <formula>250</formula>
    </cfRule>
  </conditionalFormatting>
  <conditionalFormatting sqref="G11:L11">
    <cfRule type="cellIs" dxfId="5" priority="4" stopIfTrue="1" operator="between">
      <formula>200</formula>
      <formula>229</formula>
    </cfRule>
    <cfRule type="cellIs" dxfId="4" priority="5" stopIfTrue="1" operator="between">
      <formula>230</formula>
      <formula>249</formula>
    </cfRule>
    <cfRule type="cellIs" dxfId="3" priority="6" stopIfTrue="1" operator="greaterThanOrEqual">
      <formula>250</formula>
    </cfRule>
  </conditionalFormatting>
  <conditionalFormatting sqref="G17:L17">
    <cfRule type="cellIs" dxfId="2" priority="1" stopIfTrue="1" operator="between">
      <formula>200</formula>
      <formula>229</formula>
    </cfRule>
    <cfRule type="cellIs" dxfId="1" priority="2" stopIfTrue="1" operator="between">
      <formula>230</formula>
      <formula>249</formula>
    </cfRule>
    <cfRule type="cellIs" dxfId="0" priority="3" stopIfTrue="1" operator="greaterThanOrEqual">
      <formula>250</formula>
    </cfRule>
  </conditionalFormatting>
  <pageMargins left="0.25" right="0.19" top="0.34" bottom="0.24" header="0.24" footer="0.16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120" zoomScaleNormal="120" workbookViewId="0">
      <selection activeCell="L27" sqref="L27"/>
    </sheetView>
  </sheetViews>
  <sheetFormatPr defaultRowHeight="12.75" x14ac:dyDescent="0.2"/>
  <cols>
    <col min="1" max="1" width="4.42578125" customWidth="1"/>
    <col min="3" max="3" width="19.42578125" customWidth="1"/>
    <col min="4" max="4" width="5" customWidth="1"/>
    <col min="8" max="8" width="4.140625" style="40" customWidth="1"/>
    <col min="9" max="9" width="25.140625" customWidth="1"/>
    <col min="10" max="10" width="4.42578125" customWidth="1"/>
    <col min="11" max="11" width="21.7109375" customWidth="1"/>
  </cols>
  <sheetData>
    <row r="1" spans="1:12" ht="31.5" customHeight="1" x14ac:dyDescent="0.3">
      <c r="C1" s="39" t="s">
        <v>33</v>
      </c>
      <c r="D1" s="39"/>
    </row>
    <row r="2" spans="1:12" ht="11.45" customHeight="1" thickBot="1" x14ac:dyDescent="0.35">
      <c r="C2" s="39"/>
      <c r="D2" s="39"/>
    </row>
    <row r="3" spans="1:12" ht="13.5" thickBot="1" x14ac:dyDescent="0.25">
      <c r="B3" s="41" t="s">
        <v>26</v>
      </c>
      <c r="C3" s="42" t="s">
        <v>27</v>
      </c>
      <c r="D3" s="43"/>
      <c r="E3" s="43" t="s">
        <v>28</v>
      </c>
      <c r="F3" s="44"/>
      <c r="G3" s="45"/>
      <c r="I3" s="46" t="s">
        <v>29</v>
      </c>
      <c r="K3" s="73" t="s">
        <v>37</v>
      </c>
      <c r="L3" t="s">
        <v>36</v>
      </c>
    </row>
    <row r="4" spans="1:12" ht="13.5" thickBot="1" x14ac:dyDescent="0.25">
      <c r="A4" s="47"/>
      <c r="B4" s="48"/>
      <c r="C4" s="49"/>
      <c r="D4" s="156" t="s">
        <v>30</v>
      </c>
      <c r="E4" s="50" t="s">
        <v>31</v>
      </c>
      <c r="F4" s="51" t="s">
        <v>32</v>
      </c>
      <c r="G4" s="52"/>
    </row>
    <row r="5" spans="1:12" ht="13.5" thickBot="1" x14ac:dyDescent="0.25">
      <c r="A5" s="47"/>
      <c r="B5" s="53">
        <v>1</v>
      </c>
      <c r="C5" s="152" t="s">
        <v>41</v>
      </c>
      <c r="D5" s="157">
        <v>19</v>
      </c>
      <c r="E5" s="154">
        <v>172</v>
      </c>
      <c r="F5" s="54">
        <v>245</v>
      </c>
      <c r="G5" s="70">
        <f>SUM(E5:F5)+2*D5</f>
        <v>455</v>
      </c>
    </row>
    <row r="6" spans="1:12" ht="13.5" thickBot="1" x14ac:dyDescent="0.25">
      <c r="A6" s="47"/>
      <c r="B6" s="55">
        <v>12</v>
      </c>
      <c r="C6" s="153" t="s">
        <v>52</v>
      </c>
      <c r="D6" s="158">
        <v>0</v>
      </c>
      <c r="E6" s="155">
        <v>177</v>
      </c>
      <c r="F6" s="56">
        <v>210</v>
      </c>
      <c r="G6" s="71">
        <f>SUM(E6:F6)+2*D6</f>
        <v>387</v>
      </c>
      <c r="I6" s="168" t="s">
        <v>41</v>
      </c>
      <c r="K6" s="168" t="s">
        <v>52</v>
      </c>
      <c r="L6">
        <v>387</v>
      </c>
    </row>
    <row r="7" spans="1:12" ht="8.4499999999999993" customHeight="1" thickBot="1" x14ac:dyDescent="0.25">
      <c r="C7" s="137"/>
      <c r="D7" s="40"/>
      <c r="J7" s="57"/>
      <c r="K7" s="57"/>
    </row>
    <row r="8" spans="1:12" ht="13.5" thickBot="1" x14ac:dyDescent="0.25">
      <c r="B8" s="41" t="s">
        <v>26</v>
      </c>
      <c r="C8" s="60"/>
      <c r="D8" s="43"/>
      <c r="E8" s="43"/>
      <c r="F8" s="44"/>
      <c r="G8" s="45"/>
      <c r="J8" s="57"/>
      <c r="K8" s="120"/>
    </row>
    <row r="9" spans="1:12" ht="13.5" thickBot="1" x14ac:dyDescent="0.25">
      <c r="A9" s="47"/>
      <c r="B9" s="48"/>
      <c r="C9" s="138"/>
      <c r="D9" s="156"/>
      <c r="E9" s="50"/>
      <c r="F9" s="51"/>
      <c r="G9" s="52"/>
      <c r="J9" s="57"/>
      <c r="K9" s="168" t="s">
        <v>24</v>
      </c>
      <c r="L9">
        <v>353</v>
      </c>
    </row>
    <row r="10" spans="1:12" ht="13.5" thickBot="1" x14ac:dyDescent="0.25">
      <c r="A10" s="47"/>
      <c r="B10" s="53">
        <v>2</v>
      </c>
      <c r="C10" s="159" t="s">
        <v>53</v>
      </c>
      <c r="D10" s="162">
        <v>16</v>
      </c>
      <c r="E10" s="161">
        <v>181</v>
      </c>
      <c r="F10" s="58">
        <v>171</v>
      </c>
      <c r="G10" s="72">
        <f>SUM(E10:F10)+2*D10</f>
        <v>384</v>
      </c>
      <c r="K10" s="85"/>
    </row>
    <row r="11" spans="1:12" ht="13.5" thickBot="1" x14ac:dyDescent="0.25">
      <c r="A11" s="47"/>
      <c r="B11" s="55">
        <v>11</v>
      </c>
      <c r="C11" s="160" t="s">
        <v>34</v>
      </c>
      <c r="D11" s="158">
        <v>27</v>
      </c>
      <c r="E11" s="155">
        <v>151</v>
      </c>
      <c r="F11" s="56">
        <v>123</v>
      </c>
      <c r="G11" s="71">
        <f>SUM(E11:F11)+2*D11</f>
        <v>328</v>
      </c>
      <c r="I11" s="168" t="s">
        <v>53</v>
      </c>
    </row>
    <row r="12" spans="1:12" ht="7.9" customHeight="1" thickBot="1" x14ac:dyDescent="0.25">
      <c r="C12" s="137"/>
      <c r="D12" s="40"/>
    </row>
    <row r="13" spans="1:12" ht="13.5" thickBot="1" x14ac:dyDescent="0.25">
      <c r="B13" s="41" t="s">
        <v>26</v>
      </c>
      <c r="C13" s="60"/>
      <c r="D13" s="43"/>
      <c r="E13" s="43"/>
      <c r="F13" s="44"/>
      <c r="G13" s="45"/>
    </row>
    <row r="14" spans="1:12" ht="13.5" thickBot="1" x14ac:dyDescent="0.25">
      <c r="A14" s="47"/>
      <c r="B14" s="48"/>
      <c r="C14" s="138"/>
      <c r="D14" s="156"/>
      <c r="E14" s="50"/>
      <c r="F14" s="51"/>
      <c r="G14" s="52"/>
    </row>
    <row r="15" spans="1:12" ht="13.5" thickBot="1" x14ac:dyDescent="0.25">
      <c r="A15" s="47"/>
      <c r="B15" s="53">
        <v>3</v>
      </c>
      <c r="C15" s="139" t="s">
        <v>43</v>
      </c>
      <c r="D15" s="157">
        <v>13</v>
      </c>
      <c r="E15" s="161">
        <v>224</v>
      </c>
      <c r="F15" s="58">
        <v>221</v>
      </c>
      <c r="G15" s="71">
        <f>SUM(E15:F15)+2*D15</f>
        <v>471</v>
      </c>
    </row>
    <row r="16" spans="1:12" ht="13.5" thickBot="1" x14ac:dyDescent="0.25">
      <c r="A16" s="47"/>
      <c r="B16" s="55">
        <v>10</v>
      </c>
      <c r="C16" s="139" t="s">
        <v>44</v>
      </c>
      <c r="D16" s="158">
        <v>21</v>
      </c>
      <c r="E16" s="155">
        <v>135</v>
      </c>
      <c r="F16" s="56">
        <v>169</v>
      </c>
      <c r="G16" s="71">
        <f>SUM(E16:F16)+2*D16</f>
        <v>346</v>
      </c>
      <c r="I16" s="168" t="s">
        <v>43</v>
      </c>
    </row>
    <row r="17" spans="1:9" ht="9.6" customHeight="1" thickBot="1" x14ac:dyDescent="0.25">
      <c r="C17" s="137"/>
      <c r="D17" s="40"/>
    </row>
    <row r="18" spans="1:9" ht="13.5" thickBot="1" x14ac:dyDescent="0.25">
      <c r="B18" s="41" t="s">
        <v>26</v>
      </c>
      <c r="C18" s="60"/>
      <c r="D18" s="89"/>
      <c r="E18" s="61"/>
      <c r="F18" s="61"/>
      <c r="G18" s="62"/>
    </row>
    <row r="19" spans="1:9" ht="13.5" thickBot="1" x14ac:dyDescent="0.25">
      <c r="B19" s="63"/>
      <c r="C19" s="60"/>
      <c r="D19" s="44"/>
      <c r="E19" s="44"/>
      <c r="F19" s="44"/>
      <c r="G19" s="45"/>
    </row>
    <row r="20" spans="1:9" ht="13.5" thickBot="1" x14ac:dyDescent="0.25">
      <c r="A20" s="47"/>
      <c r="B20" s="53">
        <v>4</v>
      </c>
      <c r="C20" s="159" t="s">
        <v>46</v>
      </c>
      <c r="D20" s="162">
        <v>2</v>
      </c>
      <c r="E20" s="161">
        <v>183</v>
      </c>
      <c r="F20" s="64">
        <v>167</v>
      </c>
      <c r="G20" s="72">
        <f>SUM(E20:F20)+2*D20</f>
        <v>354</v>
      </c>
    </row>
    <row r="21" spans="1:9" ht="13.5" thickBot="1" x14ac:dyDescent="0.25">
      <c r="A21" s="47"/>
      <c r="B21" s="55">
        <v>9</v>
      </c>
      <c r="C21" s="159" t="s">
        <v>24</v>
      </c>
      <c r="D21" s="158">
        <v>16</v>
      </c>
      <c r="E21" s="155">
        <v>148</v>
      </c>
      <c r="F21" s="65">
        <v>173</v>
      </c>
      <c r="G21" s="71">
        <f>SUM(E21:F21)+2*D21</f>
        <v>353</v>
      </c>
      <c r="I21" s="168" t="s">
        <v>46</v>
      </c>
    </row>
    <row r="22" spans="1:9" ht="9.6" customHeight="1" thickBot="1" x14ac:dyDescent="0.25">
      <c r="C22" s="137"/>
      <c r="D22" s="40"/>
    </row>
    <row r="23" spans="1:9" ht="13.5" thickBot="1" x14ac:dyDescent="0.25">
      <c r="B23" s="41" t="s">
        <v>26</v>
      </c>
      <c r="C23" s="140"/>
      <c r="D23" s="89"/>
      <c r="E23" s="61"/>
      <c r="F23" s="61"/>
      <c r="G23" s="62"/>
    </row>
    <row r="24" spans="1:9" ht="13.5" thickBot="1" x14ac:dyDescent="0.25">
      <c r="B24" s="63"/>
      <c r="C24" s="60"/>
      <c r="D24" s="44"/>
      <c r="E24" s="44"/>
      <c r="F24" s="44"/>
      <c r="G24" s="45"/>
    </row>
    <row r="25" spans="1:9" ht="13.5" thickBot="1" x14ac:dyDescent="0.25">
      <c r="A25" s="47"/>
      <c r="B25" s="66">
        <v>5</v>
      </c>
      <c r="C25" s="152" t="s">
        <v>54</v>
      </c>
      <c r="D25" s="157">
        <v>0</v>
      </c>
      <c r="E25" s="164">
        <v>180</v>
      </c>
      <c r="F25" s="150">
        <v>177</v>
      </c>
      <c r="G25" s="148">
        <f>SUM(E25:F25)+2*D25</f>
        <v>357</v>
      </c>
    </row>
    <row r="26" spans="1:9" ht="13.5" thickBot="1" x14ac:dyDescent="0.25">
      <c r="A26" s="47"/>
      <c r="B26" s="67">
        <v>8</v>
      </c>
      <c r="C26" s="163" t="s">
        <v>39</v>
      </c>
      <c r="D26" s="158">
        <v>12</v>
      </c>
      <c r="E26" s="165">
        <v>124</v>
      </c>
      <c r="F26" s="151">
        <v>168</v>
      </c>
      <c r="G26" s="149">
        <f>SUM(E26:F26)+2*D26</f>
        <v>316</v>
      </c>
      <c r="I26" s="168" t="s">
        <v>54</v>
      </c>
    </row>
    <row r="27" spans="1:9" ht="12.6" customHeight="1" thickBot="1" x14ac:dyDescent="0.25">
      <c r="C27" s="137"/>
      <c r="D27" s="40"/>
    </row>
    <row r="28" spans="1:9" ht="13.5" thickBot="1" x14ac:dyDescent="0.25">
      <c r="B28" s="41" t="s">
        <v>26</v>
      </c>
      <c r="C28" s="140"/>
      <c r="D28" s="89"/>
      <c r="E28" s="61"/>
      <c r="F28" s="61"/>
      <c r="G28" s="62"/>
    </row>
    <row r="29" spans="1:9" ht="13.5" thickBot="1" x14ac:dyDescent="0.25">
      <c r="B29" s="63"/>
      <c r="C29" s="60"/>
      <c r="D29" s="44"/>
      <c r="E29" s="44"/>
      <c r="F29" s="44"/>
      <c r="G29" s="45"/>
    </row>
    <row r="30" spans="1:9" ht="13.5" thickBot="1" x14ac:dyDescent="0.25">
      <c r="A30" s="47"/>
      <c r="B30" s="68">
        <v>6</v>
      </c>
      <c r="C30" s="152" t="s">
        <v>47</v>
      </c>
      <c r="D30" s="157">
        <v>5</v>
      </c>
      <c r="E30" s="164">
        <v>143</v>
      </c>
      <c r="F30" s="150">
        <v>167</v>
      </c>
      <c r="G30" s="148">
        <f>SUM(E30:F30)+2*D30</f>
        <v>320</v>
      </c>
    </row>
    <row r="31" spans="1:9" ht="13.5" thickBot="1" x14ac:dyDescent="0.25">
      <c r="A31" s="47"/>
      <c r="B31" s="69">
        <v>7</v>
      </c>
      <c r="C31" s="166" t="s">
        <v>51</v>
      </c>
      <c r="D31" s="167">
        <v>9</v>
      </c>
      <c r="E31" s="165">
        <v>145</v>
      </c>
      <c r="F31" s="151">
        <v>202</v>
      </c>
      <c r="G31" s="149">
        <f>SUM(E31:F31)+2*D31</f>
        <v>365</v>
      </c>
      <c r="I31" s="168" t="s">
        <v>51</v>
      </c>
    </row>
    <row r="32" spans="1:9" ht="9" customHeight="1" x14ac:dyDescent="0.2">
      <c r="C32" s="137"/>
      <c r="D32" s="40"/>
    </row>
    <row r="33" spans="1:10" x14ac:dyDescent="0.2">
      <c r="A33" s="83"/>
      <c r="B33" s="84"/>
      <c r="C33" s="85"/>
      <c r="D33" s="86"/>
      <c r="E33" s="83"/>
      <c r="F33" s="83"/>
      <c r="G33" s="83"/>
      <c r="H33" s="86"/>
      <c r="I33" s="83"/>
      <c r="J33" s="83"/>
    </row>
    <row r="34" spans="1:10" x14ac:dyDescent="0.2">
      <c r="A34" s="83"/>
      <c r="B34" s="87"/>
      <c r="C34" s="84"/>
      <c r="D34" s="84"/>
      <c r="E34" s="84"/>
      <c r="F34" s="84"/>
      <c r="G34" s="87"/>
      <c r="H34" s="86"/>
      <c r="I34" s="83"/>
      <c r="J34" s="83"/>
    </row>
    <row r="35" spans="1:10" x14ac:dyDescent="0.2">
      <c r="A35" s="83"/>
      <c r="B35" s="88"/>
      <c r="C35" s="146"/>
      <c r="D35" s="86"/>
      <c r="E35" s="87"/>
      <c r="F35" s="87"/>
      <c r="G35" s="88"/>
      <c r="H35" s="86"/>
      <c r="I35" s="83"/>
      <c r="J35" s="83"/>
    </row>
    <row r="36" spans="1:10" x14ac:dyDescent="0.2">
      <c r="A36" s="83"/>
      <c r="B36" s="88"/>
      <c r="C36" s="146"/>
      <c r="D36" s="86"/>
      <c r="E36" s="87"/>
      <c r="F36" s="87"/>
      <c r="G36" s="88"/>
      <c r="H36" s="86"/>
      <c r="I36" s="146"/>
      <c r="J36" s="83"/>
    </row>
    <row r="37" spans="1:10" ht="13.9" customHeight="1" x14ac:dyDescent="0.2">
      <c r="A37" s="83"/>
      <c r="B37" s="83"/>
      <c r="C37" s="85"/>
      <c r="D37" s="86"/>
      <c r="E37" s="83"/>
      <c r="F37" s="83"/>
      <c r="G37" s="83"/>
      <c r="H37" s="86"/>
      <c r="I37" s="83"/>
      <c r="J37" s="83"/>
    </row>
    <row r="38" spans="1:10" x14ac:dyDescent="0.2">
      <c r="A38" s="83"/>
      <c r="B38" s="84"/>
      <c r="C38" s="85"/>
      <c r="D38" s="86"/>
      <c r="E38" s="83"/>
      <c r="F38" s="83"/>
      <c r="G38" s="83"/>
      <c r="H38" s="86"/>
      <c r="I38" s="83"/>
      <c r="J38" s="83"/>
    </row>
    <row r="39" spans="1:10" x14ac:dyDescent="0.2">
      <c r="A39" s="83"/>
      <c r="B39" s="87"/>
      <c r="C39" s="84"/>
      <c r="D39" s="84"/>
      <c r="E39" s="84"/>
      <c r="F39" s="84"/>
      <c r="G39" s="87"/>
      <c r="H39" s="86"/>
      <c r="I39" s="83"/>
      <c r="J39" s="83"/>
    </row>
    <row r="40" spans="1:10" x14ac:dyDescent="0.2">
      <c r="A40" s="83"/>
      <c r="B40" s="88"/>
      <c r="C40" s="146"/>
      <c r="D40" s="86"/>
      <c r="E40" s="87"/>
      <c r="F40" s="87"/>
      <c r="G40" s="88"/>
      <c r="H40" s="86"/>
      <c r="I40" s="83"/>
      <c r="J40" s="83"/>
    </row>
    <row r="41" spans="1:10" x14ac:dyDescent="0.2">
      <c r="A41" s="83"/>
      <c r="B41" s="88"/>
      <c r="C41" s="146"/>
      <c r="D41" s="86"/>
      <c r="E41" s="87"/>
      <c r="F41" s="87"/>
      <c r="G41" s="88"/>
      <c r="H41" s="86"/>
      <c r="I41" s="146"/>
      <c r="J41" s="83"/>
    </row>
    <row r="42" spans="1:10" ht="12" customHeight="1" x14ac:dyDescent="0.2">
      <c r="A42" s="83"/>
      <c r="B42" s="83"/>
      <c r="C42" s="85"/>
      <c r="D42" s="86"/>
      <c r="E42" s="83"/>
      <c r="F42" s="83"/>
      <c r="G42" s="83"/>
      <c r="H42" s="86"/>
      <c r="I42" s="83"/>
      <c r="J42" s="83"/>
    </row>
    <row r="43" spans="1:10" hidden="1" x14ac:dyDescent="0.2">
      <c r="A43" s="83"/>
      <c r="B43" s="84"/>
      <c r="C43" s="85"/>
      <c r="D43" s="86"/>
      <c r="E43" s="83"/>
      <c r="F43" s="83"/>
      <c r="G43" s="83"/>
      <c r="H43" s="86"/>
      <c r="I43" s="83"/>
      <c r="J43" s="83"/>
    </row>
    <row r="44" spans="1:10" x14ac:dyDescent="0.2">
      <c r="A44" s="83"/>
      <c r="B44" s="84"/>
      <c r="C44" s="84"/>
      <c r="D44" s="84"/>
      <c r="E44" s="84"/>
      <c r="F44" s="84"/>
      <c r="G44" s="87"/>
      <c r="H44" s="86"/>
      <c r="I44" s="83"/>
      <c r="J44" s="83"/>
    </row>
    <row r="45" spans="1:10" x14ac:dyDescent="0.2">
      <c r="A45" s="83"/>
      <c r="B45" s="88"/>
      <c r="C45" s="146"/>
      <c r="D45" s="86"/>
      <c r="E45" s="87"/>
      <c r="F45" s="87"/>
      <c r="G45" s="88"/>
      <c r="H45" s="86"/>
      <c r="I45" s="83"/>
      <c r="J45" s="83"/>
    </row>
    <row r="46" spans="1:10" ht="15.6" customHeight="1" x14ac:dyDescent="0.2">
      <c r="A46" s="83"/>
      <c r="B46" s="88"/>
      <c r="C46" s="146"/>
      <c r="D46" s="86"/>
      <c r="E46" s="87"/>
      <c r="F46" s="87"/>
      <c r="G46" s="88"/>
      <c r="H46" s="86"/>
      <c r="I46" s="146"/>
      <c r="J46" s="83"/>
    </row>
    <row r="47" spans="1:10" x14ac:dyDescent="0.2">
      <c r="A47" s="83"/>
      <c r="B47" s="88"/>
      <c r="C47" s="120"/>
      <c r="D47" s="86"/>
      <c r="E47" s="87"/>
      <c r="F47" s="87"/>
      <c r="G47" s="88"/>
      <c r="H47" s="86"/>
      <c r="I47" s="120"/>
      <c r="J47" s="83"/>
    </row>
    <row r="48" spans="1:10" x14ac:dyDescent="0.2">
      <c r="A48" s="83"/>
      <c r="B48" s="84"/>
      <c r="C48" s="84"/>
      <c r="D48" s="86"/>
      <c r="E48" s="83"/>
      <c r="F48" s="83"/>
      <c r="G48" s="83"/>
      <c r="H48" s="86"/>
      <c r="I48" s="83"/>
    </row>
    <row r="49" spans="1:9" hidden="1" x14ac:dyDescent="0.2">
      <c r="A49" s="83"/>
      <c r="B49" s="87"/>
      <c r="C49" s="84"/>
      <c r="D49" s="84"/>
      <c r="E49" s="84"/>
      <c r="F49" s="84"/>
      <c r="G49" s="87"/>
      <c r="H49" s="86"/>
      <c r="I49" s="83"/>
    </row>
    <row r="50" spans="1:9" x14ac:dyDescent="0.2">
      <c r="A50" s="83"/>
      <c r="B50" s="88"/>
      <c r="C50" s="120"/>
      <c r="D50" s="86"/>
      <c r="E50" s="87"/>
      <c r="F50" s="87"/>
      <c r="G50" s="88"/>
      <c r="H50" s="86"/>
      <c r="I50" s="83"/>
    </row>
    <row r="51" spans="1:9" x14ac:dyDescent="0.2">
      <c r="A51" s="83"/>
      <c r="B51" s="88"/>
      <c r="C51" s="120"/>
      <c r="D51" s="86"/>
      <c r="E51" s="87"/>
      <c r="F51" s="87"/>
      <c r="G51" s="88"/>
      <c r="H51" s="86"/>
      <c r="I51" s="120"/>
    </row>
    <row r="52" spans="1:9" x14ac:dyDescent="0.2">
      <c r="A52" s="83"/>
      <c r="B52" s="88"/>
      <c r="C52" s="85"/>
      <c r="D52" s="86"/>
      <c r="E52" s="87"/>
      <c r="F52" s="87"/>
      <c r="G52" s="88"/>
      <c r="H52" s="86"/>
      <c r="I52" s="83"/>
    </row>
    <row r="53" spans="1:9" x14ac:dyDescent="0.2">
      <c r="A53" s="83"/>
      <c r="B53" s="88"/>
      <c r="C53" s="85"/>
      <c r="D53" s="86"/>
      <c r="E53" s="87"/>
      <c r="F53" s="87"/>
      <c r="G53" s="88"/>
      <c r="H53" s="86"/>
      <c r="I53" s="85"/>
    </row>
    <row r="54" spans="1:9" x14ac:dyDescent="0.2">
      <c r="B54" s="83"/>
      <c r="C54" s="83"/>
      <c r="D54" s="83"/>
      <c r="E54" s="83"/>
      <c r="F54" s="83"/>
      <c r="G54" s="83"/>
      <c r="H54" s="86"/>
      <c r="I54" s="83"/>
    </row>
    <row r="55" spans="1:9" x14ac:dyDescent="0.2">
      <c r="B55" s="84"/>
      <c r="C55" s="83"/>
      <c r="D55" s="86"/>
      <c r="E55" s="83"/>
      <c r="F55" s="83"/>
      <c r="G55" s="83"/>
      <c r="H55" s="86"/>
      <c r="I55" s="83"/>
    </row>
    <row r="56" spans="1:9" x14ac:dyDescent="0.2">
      <c r="B56" s="87"/>
      <c r="C56" s="84"/>
      <c r="D56" s="84"/>
      <c r="E56" s="84"/>
      <c r="F56" s="84"/>
      <c r="G56" s="87"/>
      <c r="H56" s="86"/>
      <c r="I56" s="83"/>
    </row>
    <row r="57" spans="1:9" x14ac:dyDescent="0.2">
      <c r="B57" s="88"/>
      <c r="C57" s="85"/>
      <c r="D57" s="86"/>
      <c r="E57" s="87"/>
      <c r="F57" s="87"/>
      <c r="G57" s="88"/>
      <c r="H57" s="86"/>
      <c r="I57" s="83"/>
    </row>
    <row r="58" spans="1:9" x14ac:dyDescent="0.2">
      <c r="B58" s="88"/>
      <c r="C58" s="85"/>
      <c r="D58" s="86"/>
      <c r="E58" s="87"/>
      <c r="F58" s="87"/>
      <c r="G58" s="88"/>
      <c r="H58" s="86"/>
      <c r="I58" s="85"/>
    </row>
    <row r="59" spans="1:9" x14ac:dyDescent="0.2">
      <c r="B59" s="88"/>
      <c r="C59" s="85"/>
      <c r="D59" s="86"/>
      <c r="E59" s="87"/>
      <c r="F59" s="87"/>
      <c r="G59" s="88"/>
      <c r="H59" s="86"/>
    </row>
    <row r="60" spans="1:9" x14ac:dyDescent="0.2">
      <c r="B60" s="83"/>
      <c r="C60" s="83"/>
      <c r="D60" s="83"/>
      <c r="E60" s="83"/>
      <c r="F60" s="83"/>
      <c r="G60" s="83"/>
      <c r="H60" s="86"/>
    </row>
    <row r="61" spans="1:9" x14ac:dyDescent="0.2">
      <c r="B61" s="83"/>
      <c r="C61" s="83"/>
      <c r="D61" s="83"/>
      <c r="E61" s="83"/>
      <c r="F61" s="83"/>
      <c r="G61" s="83"/>
      <c r="H61" s="86"/>
    </row>
    <row r="62" spans="1:9" x14ac:dyDescent="0.2">
      <c r="B62" s="84"/>
      <c r="C62" s="83"/>
      <c r="D62" s="86"/>
      <c r="E62" s="83"/>
      <c r="F62" s="83"/>
      <c r="G62" s="83"/>
      <c r="H62" s="86"/>
    </row>
    <row r="63" spans="1:9" x14ac:dyDescent="0.2">
      <c r="B63" s="87"/>
      <c r="C63" s="84"/>
      <c r="D63" s="84"/>
      <c r="E63" s="84"/>
      <c r="F63" s="84"/>
      <c r="G63" s="87"/>
      <c r="H63" s="86"/>
    </row>
    <row r="64" spans="1:9" x14ac:dyDescent="0.2">
      <c r="B64" s="88"/>
      <c r="C64" s="85"/>
      <c r="D64" s="86"/>
      <c r="E64" s="87"/>
      <c r="F64" s="87"/>
      <c r="G64" s="88"/>
      <c r="H64" s="86"/>
    </row>
    <row r="65" spans="2:8" x14ac:dyDescent="0.2">
      <c r="B65" s="88"/>
      <c r="C65" s="85"/>
      <c r="D65" s="86"/>
      <c r="E65" s="87"/>
      <c r="F65" s="87"/>
      <c r="G65" s="88"/>
      <c r="H65" s="8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BZSO 2019</vt:lpstr>
      <vt:lpstr>KO 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</cp:lastModifiedBy>
  <cp:lastPrinted>2011-02-02T09:20:03Z</cp:lastPrinted>
  <dcterms:created xsi:type="dcterms:W3CDTF">2001-07-28T22:57:59Z</dcterms:created>
  <dcterms:modified xsi:type="dcterms:W3CDTF">2019-08-14T20:48:39Z</dcterms:modified>
</cp:coreProperties>
</file>