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7" yWindow="50" windowWidth="8660" windowHeight="4130" activeTab="0"/>
  </bookViews>
  <sheets>
    <sheet name="BZSO 2018" sheetId="1" r:id="rId1"/>
    <sheet name="KO " sheetId="2" r:id="rId2"/>
    <sheet name="List1" sheetId="3" r:id="rId3"/>
  </sheets>
  <externalReferences>
    <externalReference r:id="rId6"/>
    <externalReference r:id="rId7"/>
  </externalReferences>
  <definedNames>
    <definedName name="celkem">#REF!</definedName>
    <definedName name="jed">#REF!</definedName>
    <definedName name="jed1">#REF!</definedName>
    <definedName name="jméno_závodníka">#REF!</definedName>
    <definedName name="klub__město">#REF!</definedName>
    <definedName name="prase1kolo">'[2]JEDNOTLIVEC'!$G$3:$G$74</definedName>
    <definedName name="prase2kolo">'[2]JEDNOTLIVEC'!$J$3:$J$74</definedName>
    <definedName name="prasefinale">'[2]JEDNOTLIVEC'!$N$3:$N$74</definedName>
    <definedName name="prasekvalifikace">'[2]JEDNOTLIVEC'!$D$3:$D$74</definedName>
    <definedName name="R">#REF!</definedName>
    <definedName name="st.č.">#REF!</definedName>
  </definedNames>
  <calcPr fullCalcOnLoad="1"/>
</workbook>
</file>

<file path=xl/sharedStrings.xml><?xml version="1.0" encoding="utf-8"?>
<sst xmlns="http://schemas.openxmlformats.org/spreadsheetml/2006/main" count="81" uniqueCount="53">
  <si>
    <t>kategorie</t>
  </si>
  <si>
    <t>celkem</t>
  </si>
  <si>
    <t>jméno hráče</t>
  </si>
  <si>
    <t>HDC</t>
  </si>
  <si>
    <t>KVALIFIKACE</t>
  </si>
  <si>
    <t>1.hra</t>
  </si>
  <si>
    <t>2.hra</t>
  </si>
  <si>
    <t>3.hra</t>
  </si>
  <si>
    <t>4.hra</t>
  </si>
  <si>
    <t>5.hra</t>
  </si>
  <si>
    <t>6.hra</t>
  </si>
  <si>
    <t>celkem + hdc</t>
  </si>
  <si>
    <t>Kvalifikace</t>
  </si>
  <si>
    <t>Bowler</t>
  </si>
  <si>
    <t>HCP</t>
  </si>
  <si>
    <t>Průměr</t>
  </si>
  <si>
    <t>Final</t>
  </si>
  <si>
    <t>G1</t>
  </si>
  <si>
    <t>G2</t>
  </si>
  <si>
    <t>G3</t>
  </si>
  <si>
    <t>G4</t>
  </si>
  <si>
    <t>G5</t>
  </si>
  <si>
    <t>G6</t>
  </si>
  <si>
    <t>Total</t>
  </si>
  <si>
    <t>Jindřišek Milan</t>
  </si>
  <si>
    <t xml:space="preserve">Bowlingzone SENIOR OPEN </t>
  </si>
  <si>
    <t>poř.</t>
  </si>
  <si>
    <t>Jméno</t>
  </si>
  <si>
    <t xml:space="preserve">         </t>
  </si>
  <si>
    <t>Postupující</t>
  </si>
  <si>
    <t>hand.</t>
  </si>
  <si>
    <t>1. hra</t>
  </si>
  <si>
    <t>2. hra</t>
  </si>
  <si>
    <t>KO Semifinále</t>
  </si>
  <si>
    <t>Horáková Marie</t>
  </si>
  <si>
    <t>Krejčová Danuše</t>
  </si>
  <si>
    <t>Postup 70%</t>
  </si>
  <si>
    <t>Brokeš František st.</t>
  </si>
  <si>
    <t>Koukal Drahomír</t>
  </si>
  <si>
    <t>Krejchová Věra</t>
  </si>
  <si>
    <t>Dohnálek Stanislav</t>
  </si>
  <si>
    <t>Rathouský Tomáš</t>
  </si>
  <si>
    <t>Bora František</t>
  </si>
  <si>
    <t>Štefl Radek</t>
  </si>
  <si>
    <t>Pitaš Vladimír</t>
  </si>
  <si>
    <t>Brokešová Anna</t>
  </si>
  <si>
    <t>Mohrmann Pavel</t>
  </si>
  <si>
    <t>Hanousek Jiří</t>
  </si>
  <si>
    <t>Barkman Radek</t>
  </si>
  <si>
    <t>Bejdl Renda</t>
  </si>
  <si>
    <t>Skalický Pavel</t>
  </si>
  <si>
    <t>Germanová Lenka</t>
  </si>
  <si>
    <t>Lucky Loser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</si>
</sst>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_ ;[Red]\-#,##0.0\ "/>
    <numFmt numFmtId="166" formatCode="0.0"/>
    <numFmt numFmtId="167" formatCode="0.000"/>
    <numFmt numFmtId="168" formatCode="000\ 00"/>
    <numFmt numFmtId="169" formatCode="0.0E+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_ ;[Red]\-0\ "/>
    <numFmt numFmtId="176" formatCode="#,##0.00_ ;[Red]\-#,##0.00\ "/>
    <numFmt numFmtId="177" formatCode="#,##0;[Red]#,##0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;[Red]0.0"/>
    <numFmt numFmtId="183" formatCode="0.00;[Red]0.00"/>
    <numFmt numFmtId="184" formatCode="[$¥€-2]\ #\ ##,000_);[Red]\([$€-2]\ #\ ##,000\)"/>
  </numFmts>
  <fonts count="55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2"/>
      <color indexed="36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b/>
      <sz val="22"/>
      <name val="Tahoma"/>
      <family val="2"/>
    </font>
    <font>
      <b/>
      <sz val="9"/>
      <name val="Arial CE"/>
      <family val="0"/>
    </font>
    <font>
      <b/>
      <sz val="14"/>
      <name val="Tahoma"/>
      <family val="2"/>
    </font>
    <font>
      <b/>
      <sz val="10"/>
      <color indexed="12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Tahoma"/>
      <family val="2"/>
    </font>
    <font>
      <sz val="1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ahoma"/>
      <family val="2"/>
    </font>
    <font>
      <sz val="18"/>
      <color theme="0"/>
      <name val="Arial CE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78" fontId="3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textRotation="90"/>
    </xf>
    <xf numFmtId="0" fontId="10" fillId="34" borderId="12" xfId="0" applyFont="1" applyFill="1" applyBorder="1" applyAlignment="1">
      <alignment horizontal="center" textRotation="90"/>
    </xf>
    <xf numFmtId="0" fontId="5" fillId="33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78" fontId="3" fillId="0" borderId="12" xfId="0" applyNumberFormat="1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10" fillId="34" borderId="17" xfId="0" applyFont="1" applyFill="1" applyBorder="1" applyAlignment="1">
      <alignment textRotation="90"/>
    </xf>
    <xf numFmtId="0" fontId="7" fillId="35" borderId="18" xfId="0" applyFont="1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8" fillId="35" borderId="18" xfId="0" applyFont="1" applyFill="1" applyBorder="1" applyAlignment="1">
      <alignment/>
    </xf>
    <xf numFmtId="0" fontId="11" fillId="0" borderId="21" xfId="0" applyFont="1" applyBorder="1" applyAlignment="1">
      <alignment/>
    </xf>
    <xf numFmtId="0" fontId="11" fillId="37" borderId="22" xfId="0" applyFont="1" applyFill="1" applyBorder="1" applyAlignment="1">
      <alignment/>
    </xf>
    <xf numFmtId="0" fontId="11" fillId="37" borderId="21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178" fontId="4" fillId="0" borderId="23" xfId="0" applyNumberFormat="1" applyFont="1" applyFill="1" applyBorder="1" applyAlignment="1">
      <alignment horizontal="center"/>
    </xf>
    <xf numFmtId="178" fontId="5" fillId="38" borderId="23" xfId="0" applyNumberFormat="1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8" fontId="5" fillId="38" borderId="10" xfId="0" applyNumberFormat="1" applyFont="1" applyFill="1" applyBorder="1" applyAlignment="1">
      <alignment horizontal="center"/>
    </xf>
    <xf numFmtId="178" fontId="4" fillId="0" borderId="24" xfId="0" applyNumberFormat="1" applyFont="1" applyFill="1" applyBorder="1" applyAlignment="1">
      <alignment horizontal="center"/>
    </xf>
    <xf numFmtId="178" fontId="5" fillId="38" borderId="12" xfId="0" applyNumberFormat="1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8" xfId="46" applyFont="1" applyBorder="1" applyAlignment="1">
      <alignment horizontal="center"/>
      <protection/>
    </xf>
    <xf numFmtId="0" fontId="0" fillId="0" borderId="29" xfId="46" applyBorder="1" applyAlignment="1">
      <alignment horizontal="center"/>
      <protection/>
    </xf>
    <xf numFmtId="0" fontId="0" fillId="0" borderId="30" xfId="46" applyFont="1" applyBorder="1" applyAlignment="1">
      <alignment horizontal="center"/>
      <protection/>
    </xf>
    <xf numFmtId="0" fontId="0" fillId="0" borderId="31" xfId="46" applyFont="1" applyBorder="1" applyAlignment="1">
      <alignment horizontal="center"/>
      <protection/>
    </xf>
    <xf numFmtId="0" fontId="0" fillId="0" borderId="32" xfId="46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34" xfId="46" applyBorder="1" applyAlignment="1">
      <alignment horizontal="center"/>
      <protection/>
    </xf>
    <xf numFmtId="0" fontId="0" fillId="0" borderId="35" xfId="46" applyBorder="1" applyAlignment="1">
      <alignment horizontal="center"/>
      <protection/>
    </xf>
    <xf numFmtId="0" fontId="0" fillId="0" borderId="36" xfId="46" applyBorder="1" applyAlignment="1">
      <alignment horizontal="center"/>
      <protection/>
    </xf>
    <xf numFmtId="0" fontId="0" fillId="0" borderId="37" xfId="46" applyFont="1" applyBorder="1" applyAlignment="1">
      <alignment horizontal="center"/>
      <protection/>
    </xf>
    <xf numFmtId="0" fontId="0" fillId="0" borderId="38" xfId="46" applyBorder="1" applyAlignment="1">
      <alignment horizontal="center"/>
      <protection/>
    </xf>
    <xf numFmtId="0" fontId="15" fillId="40" borderId="39" xfId="46" applyFont="1" applyFill="1" applyBorder="1" applyAlignment="1">
      <alignment horizontal="center"/>
      <protection/>
    </xf>
    <xf numFmtId="0" fontId="0" fillId="40" borderId="40" xfId="46" applyFill="1" applyBorder="1" applyAlignment="1">
      <alignment horizontal="center"/>
      <protection/>
    </xf>
    <xf numFmtId="0" fontId="0" fillId="40" borderId="41" xfId="46" applyFill="1" applyBorder="1" applyAlignment="1">
      <alignment horizontal="center"/>
      <protection/>
    </xf>
    <xf numFmtId="0" fontId="15" fillId="40" borderId="42" xfId="46" applyFont="1" applyFill="1" applyBorder="1" applyAlignment="1">
      <alignment horizontal="center"/>
      <protection/>
    </xf>
    <xf numFmtId="0" fontId="0" fillId="0" borderId="43" xfId="46" applyBorder="1" applyAlignment="1">
      <alignment horizontal="center"/>
      <protection/>
    </xf>
    <xf numFmtId="0" fontId="0" fillId="0" borderId="44" xfId="46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35" xfId="46" applyFill="1" applyBorder="1" applyAlignment="1">
      <alignment horizontal="center"/>
      <protection/>
    </xf>
    <xf numFmtId="0" fontId="0" fillId="40" borderId="45" xfId="46" applyFill="1" applyBorder="1" applyAlignment="1">
      <alignment horizontal="center"/>
      <protection/>
    </xf>
    <xf numFmtId="0" fontId="0" fillId="40" borderId="46" xfId="46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29" xfId="46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0" fillId="0" borderId="47" xfId="0" applyBorder="1" applyAlignment="1">
      <alignment/>
    </xf>
    <xf numFmtId="0" fontId="0" fillId="0" borderId="48" xfId="46" applyBorder="1" applyAlignment="1">
      <alignment horizontal="center"/>
      <protection/>
    </xf>
    <xf numFmtId="0" fontId="0" fillId="0" borderId="45" xfId="46" applyBorder="1" applyAlignment="1">
      <alignment horizontal="center"/>
      <protection/>
    </xf>
    <xf numFmtId="0" fontId="0" fillId="40" borderId="43" xfId="46" applyFill="1" applyBorder="1" applyAlignment="1">
      <alignment horizontal="center"/>
      <protection/>
    </xf>
    <xf numFmtId="0" fontId="0" fillId="0" borderId="49" xfId="0" applyFill="1" applyBorder="1" applyAlignment="1">
      <alignment/>
    </xf>
    <xf numFmtId="0" fontId="15" fillId="40" borderId="50" xfId="46" applyFont="1" applyFill="1" applyBorder="1" applyAlignment="1">
      <alignment horizontal="center"/>
      <protection/>
    </xf>
    <xf numFmtId="0" fontId="14" fillId="0" borderId="44" xfId="0" applyFont="1" applyBorder="1" applyAlignment="1">
      <alignment horizontal="center"/>
    </xf>
    <xf numFmtId="0" fontId="15" fillId="40" borderId="51" xfId="46" applyFont="1" applyFill="1" applyBorder="1" applyAlignment="1">
      <alignment horizontal="center"/>
      <protection/>
    </xf>
    <xf numFmtId="0" fontId="15" fillId="40" borderId="52" xfId="46" applyFont="1" applyFill="1" applyBorder="1" applyAlignment="1">
      <alignment horizontal="center"/>
      <protection/>
    </xf>
    <xf numFmtId="0" fontId="15" fillId="41" borderId="53" xfId="46" applyFont="1" applyFill="1" applyBorder="1" applyAlignment="1">
      <alignment horizontal="center"/>
      <protection/>
    </xf>
    <xf numFmtId="0" fontId="15" fillId="41" borderId="54" xfId="46" applyFont="1" applyFill="1" applyBorder="1" applyAlignment="1">
      <alignment horizontal="center"/>
      <protection/>
    </xf>
    <xf numFmtId="0" fontId="15" fillId="41" borderId="55" xfId="46" applyFont="1" applyFill="1" applyBorder="1" applyAlignment="1">
      <alignment horizontal="center"/>
      <protection/>
    </xf>
    <xf numFmtId="0" fontId="0" fillId="0" borderId="56" xfId="0" applyFont="1" applyFill="1" applyBorder="1" applyAlignment="1">
      <alignment/>
    </xf>
    <xf numFmtId="0" fontId="0" fillId="0" borderId="29" xfId="46" applyFill="1" applyBorder="1" applyAlignment="1">
      <alignment horizontal="center"/>
      <protection/>
    </xf>
    <xf numFmtId="0" fontId="15" fillId="0" borderId="0" xfId="0" applyFont="1" applyAlignment="1">
      <alignment horizontal="center"/>
    </xf>
    <xf numFmtId="2" fontId="6" fillId="0" borderId="57" xfId="0" applyNumberFormat="1" applyFont="1" applyBorder="1" applyAlignment="1">
      <alignment horizontal="center"/>
    </xf>
    <xf numFmtId="0" fontId="0" fillId="0" borderId="56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1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6" fillId="0" borderId="59" xfId="0" applyNumberFormat="1" applyFont="1" applyBorder="1" applyAlignment="1">
      <alignment horizontal="center"/>
    </xf>
    <xf numFmtId="178" fontId="3" fillId="0" borderId="23" xfId="0" applyNumberFormat="1" applyFont="1" applyFill="1" applyBorder="1" applyAlignment="1">
      <alignment horizontal="center"/>
    </xf>
    <xf numFmtId="0" fontId="5" fillId="0" borderId="60" xfId="36" applyFont="1" applyFill="1" applyBorder="1" applyAlignment="1" applyProtection="1">
      <alignment/>
      <protection/>
    </xf>
    <xf numFmtId="0" fontId="5" fillId="0" borderId="61" xfId="36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4" fillId="16" borderId="62" xfId="0" applyFont="1" applyFill="1" applyBorder="1" applyAlignment="1">
      <alignment horizontal="center"/>
    </xf>
    <xf numFmtId="0" fontId="5" fillId="0" borderId="61" xfId="36" applyFont="1" applyFill="1" applyBorder="1" applyAlignment="1" applyProtection="1">
      <alignment/>
      <protection/>
    </xf>
    <xf numFmtId="0" fontId="0" fillId="0" borderId="29" xfId="46" applyFont="1" applyFill="1" applyBorder="1" applyAlignment="1">
      <alignment horizontal="left"/>
      <protection/>
    </xf>
    <xf numFmtId="0" fontId="5" fillId="0" borderId="63" xfId="36" applyFont="1" applyFill="1" applyBorder="1" applyAlignment="1" applyProtection="1">
      <alignment/>
      <protection/>
    </xf>
    <xf numFmtId="0" fontId="0" fillId="42" borderId="18" xfId="0" applyFill="1" applyBorder="1" applyAlignment="1">
      <alignment/>
    </xf>
    <xf numFmtId="0" fontId="5" fillId="39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13" borderId="64" xfId="0" applyFont="1" applyFill="1" applyBorder="1" applyAlignment="1">
      <alignment horizontal="center"/>
    </xf>
    <xf numFmtId="178" fontId="5" fillId="38" borderId="11" xfId="0" applyNumberFormat="1" applyFont="1" applyFill="1" applyBorder="1" applyAlignment="1">
      <alignment horizontal="center"/>
    </xf>
    <xf numFmtId="0" fontId="0" fillId="36" borderId="21" xfId="0" applyFill="1" applyBorder="1" applyAlignment="1">
      <alignment/>
    </xf>
    <xf numFmtId="14" fontId="16" fillId="37" borderId="21" xfId="0" applyNumberFormat="1" applyFont="1" applyFill="1" applyBorder="1" applyAlignment="1">
      <alignment horizontal="center"/>
    </xf>
    <xf numFmtId="2" fontId="6" fillId="0" borderId="65" xfId="0" applyNumberFormat="1" applyFont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/>
    </xf>
    <xf numFmtId="178" fontId="53" fillId="0" borderId="10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" fillId="43" borderId="66" xfId="0" applyFont="1" applyFill="1" applyBorder="1" applyAlignment="1">
      <alignment horizontal="center"/>
    </xf>
    <xf numFmtId="0" fontId="5" fillId="43" borderId="20" xfId="0" applyFont="1" applyFill="1" applyBorder="1" applyAlignment="1">
      <alignment horizontal="center"/>
    </xf>
    <xf numFmtId="0" fontId="5" fillId="43" borderId="60" xfId="0" applyFont="1" applyFill="1" applyBorder="1" applyAlignment="1">
      <alignment horizontal="center"/>
    </xf>
    <xf numFmtId="0" fontId="5" fillId="43" borderId="67" xfId="0" applyFont="1" applyFill="1" applyBorder="1" applyAlignment="1">
      <alignment horizontal="center"/>
    </xf>
    <xf numFmtId="0" fontId="5" fillId="43" borderId="6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60" xfId="36" applyFont="1" applyBorder="1" applyAlignment="1" applyProtection="1">
      <alignment/>
      <protection/>
    </xf>
    <xf numFmtId="0" fontId="9" fillId="0" borderId="68" xfId="0" applyFont="1" applyBorder="1" applyAlignment="1">
      <alignment horizontal="center" vertical="center"/>
    </xf>
    <xf numFmtId="0" fontId="7" fillId="35" borderId="15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69" xfId="0" applyFont="1" applyFill="1" applyBorder="1" applyAlignment="1">
      <alignment horizontal="center"/>
    </xf>
    <xf numFmtId="0" fontId="54" fillId="44" borderId="70" xfId="0" applyFont="1" applyFill="1" applyBorder="1" applyAlignment="1">
      <alignment horizontal="center" vertical="center"/>
    </xf>
    <xf numFmtId="0" fontId="54" fillId="44" borderId="7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1" fontId="3" fillId="0" borderId="11" xfId="0" applyNumberFormat="1" applyFont="1" applyBorder="1" applyAlignment="1" applyProtection="1">
      <alignment horizontal="center"/>
      <protection locked="0"/>
    </xf>
    <xf numFmtId="178" fontId="53" fillId="0" borderId="11" xfId="0" applyNumberFormat="1" applyFont="1" applyBorder="1" applyAlignment="1">
      <alignment horizontal="center"/>
    </xf>
    <xf numFmtId="178" fontId="3" fillId="0" borderId="11" xfId="0" applyNumberFormat="1" applyFont="1" applyBorder="1" applyAlignment="1">
      <alignment horizontal="center"/>
    </xf>
    <xf numFmtId="0" fontId="3" fillId="0" borderId="72" xfId="0" applyFont="1" applyFill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66"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3366FF"/>
      </font>
      <border/>
    </dxf>
    <dxf>
      <font>
        <b/>
        <i val="0"/>
        <color rgb="FFFF00FF"/>
      </font>
      <border/>
    </dxf>
    <dxf>
      <font>
        <b/>
        <i val="0"/>
        <color rgb="FFFF0000"/>
      </font>
      <border/>
    </dxf>
    <dxf>
      <font>
        <b/>
        <i val="0"/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257175</xdr:rowOff>
    </xdr:from>
    <xdr:to>
      <xdr:col>1</xdr:col>
      <xdr:colOff>1143000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7175"/>
          <a:ext cx="1314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0</xdr:row>
      <xdr:rowOff>276225</xdr:rowOff>
    </xdr:from>
    <xdr:to>
      <xdr:col>18</xdr:col>
      <xdr:colOff>76200</xdr:colOff>
      <xdr:row>0</xdr:row>
      <xdr:rowOff>695325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276225"/>
          <a:ext cx="1343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NB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Turnaje\Zlatpr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L"/>
      <sheetName val="Dor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isy"/>
      <sheetName val="List1"/>
      <sheetName val="JEDNOTLIVEC"/>
    </sheetNames>
    <sheetDataSet>
      <sheetData sheetId="2">
        <row r="3">
          <cell r="D3">
            <v>342</v>
          </cell>
          <cell r="G3">
            <v>553</v>
          </cell>
          <cell r="J3">
            <v>743</v>
          </cell>
          <cell r="N3">
            <v>380</v>
          </cell>
        </row>
        <row r="4">
          <cell r="D4">
            <v>333</v>
          </cell>
          <cell r="G4">
            <v>519</v>
          </cell>
          <cell r="J4">
            <v>698</v>
          </cell>
          <cell r="N4">
            <v>360</v>
          </cell>
        </row>
        <row r="5">
          <cell r="D5">
            <v>373</v>
          </cell>
          <cell r="G5">
            <v>565</v>
          </cell>
          <cell r="J5">
            <v>755</v>
          </cell>
          <cell r="N5">
            <v>345</v>
          </cell>
        </row>
        <row r="6">
          <cell r="D6">
            <v>398</v>
          </cell>
          <cell r="G6">
            <v>578</v>
          </cell>
          <cell r="J6">
            <v>725</v>
          </cell>
          <cell r="N6">
            <v>341</v>
          </cell>
        </row>
        <row r="7">
          <cell r="D7">
            <v>351</v>
          </cell>
          <cell r="G7">
            <v>542</v>
          </cell>
          <cell r="J7">
            <v>742</v>
          </cell>
          <cell r="N7">
            <v>337</v>
          </cell>
        </row>
        <row r="8">
          <cell r="D8">
            <v>374</v>
          </cell>
          <cell r="G8">
            <v>571</v>
          </cell>
          <cell r="J8">
            <v>753</v>
          </cell>
          <cell r="N8">
            <v>334</v>
          </cell>
        </row>
        <row r="9">
          <cell r="D9">
            <v>357</v>
          </cell>
          <cell r="G9">
            <v>523</v>
          </cell>
          <cell r="J9">
            <v>703</v>
          </cell>
          <cell r="N9">
            <v>302</v>
          </cell>
        </row>
        <row r="10">
          <cell r="D10">
            <v>370</v>
          </cell>
          <cell r="G10">
            <v>540</v>
          </cell>
          <cell r="J10">
            <v>721</v>
          </cell>
          <cell r="N10">
            <v>284</v>
          </cell>
        </row>
        <row r="11">
          <cell r="D11">
            <v>369</v>
          </cell>
          <cell r="G11">
            <v>529</v>
          </cell>
          <cell r="J11">
            <v>696</v>
          </cell>
          <cell r="N11">
            <v>0</v>
          </cell>
        </row>
        <row r="12">
          <cell r="D12">
            <v>365</v>
          </cell>
          <cell r="G12">
            <v>539</v>
          </cell>
          <cell r="J12">
            <v>696</v>
          </cell>
          <cell r="N12">
            <v>0</v>
          </cell>
        </row>
        <row r="13">
          <cell r="D13">
            <v>322</v>
          </cell>
          <cell r="G13">
            <v>514</v>
          </cell>
          <cell r="J13">
            <v>695</v>
          </cell>
          <cell r="N13">
            <v>0</v>
          </cell>
        </row>
        <row r="14">
          <cell r="D14">
            <v>319</v>
          </cell>
          <cell r="G14">
            <v>516</v>
          </cell>
          <cell r="J14">
            <v>693</v>
          </cell>
          <cell r="N14">
            <v>0</v>
          </cell>
        </row>
        <row r="15">
          <cell r="D15">
            <v>354</v>
          </cell>
          <cell r="G15">
            <v>534</v>
          </cell>
          <cell r="J15">
            <v>683</v>
          </cell>
          <cell r="N15">
            <v>0</v>
          </cell>
        </row>
        <row r="16">
          <cell r="D16">
            <v>324</v>
          </cell>
          <cell r="G16">
            <v>518</v>
          </cell>
          <cell r="J16">
            <v>681</v>
          </cell>
          <cell r="N16">
            <v>0</v>
          </cell>
        </row>
        <row r="17">
          <cell r="D17">
            <v>361</v>
          </cell>
          <cell r="G17">
            <v>520</v>
          </cell>
          <cell r="J17">
            <v>664</v>
          </cell>
          <cell r="N17">
            <v>0</v>
          </cell>
        </row>
        <row r="18">
          <cell r="D18">
            <v>330</v>
          </cell>
          <cell r="G18">
            <v>519</v>
          </cell>
          <cell r="J18">
            <v>658</v>
          </cell>
          <cell r="N18">
            <v>0</v>
          </cell>
        </row>
        <row r="19">
          <cell r="D19">
            <v>348</v>
          </cell>
          <cell r="G19">
            <v>513</v>
          </cell>
          <cell r="J19">
            <v>513</v>
          </cell>
          <cell r="N19">
            <v>0</v>
          </cell>
        </row>
        <row r="20">
          <cell r="D20">
            <v>364</v>
          </cell>
          <cell r="G20">
            <v>513</v>
          </cell>
          <cell r="J20">
            <v>513</v>
          </cell>
          <cell r="N20">
            <v>0</v>
          </cell>
        </row>
        <row r="21">
          <cell r="D21">
            <v>334</v>
          </cell>
          <cell r="G21">
            <v>503</v>
          </cell>
          <cell r="J21">
            <v>503</v>
          </cell>
          <cell r="N21">
            <v>0</v>
          </cell>
        </row>
        <row r="22">
          <cell r="D22">
            <v>330</v>
          </cell>
          <cell r="G22">
            <v>500</v>
          </cell>
          <cell r="J22">
            <v>500</v>
          </cell>
          <cell r="N22">
            <v>0</v>
          </cell>
        </row>
        <row r="23">
          <cell r="D23">
            <v>310</v>
          </cell>
          <cell r="G23">
            <v>498</v>
          </cell>
          <cell r="J23">
            <v>498</v>
          </cell>
          <cell r="N23">
            <v>0</v>
          </cell>
        </row>
        <row r="24">
          <cell r="D24">
            <v>326</v>
          </cell>
          <cell r="G24">
            <v>492</v>
          </cell>
          <cell r="J24">
            <v>492</v>
          </cell>
          <cell r="N24">
            <v>0</v>
          </cell>
        </row>
        <row r="25">
          <cell r="D25">
            <v>358</v>
          </cell>
          <cell r="G25">
            <v>491</v>
          </cell>
          <cell r="J25">
            <v>491</v>
          </cell>
          <cell r="N25">
            <v>0</v>
          </cell>
        </row>
        <row r="26">
          <cell r="D26">
            <v>316</v>
          </cell>
          <cell r="G26">
            <v>491</v>
          </cell>
          <cell r="J26">
            <v>491</v>
          </cell>
          <cell r="N26">
            <v>0</v>
          </cell>
        </row>
        <row r="27">
          <cell r="D27">
            <v>316</v>
          </cell>
          <cell r="G27">
            <v>489</v>
          </cell>
          <cell r="J27">
            <v>489</v>
          </cell>
          <cell r="N27">
            <v>0</v>
          </cell>
        </row>
        <row r="28">
          <cell r="D28">
            <v>310</v>
          </cell>
          <cell r="G28">
            <v>488</v>
          </cell>
          <cell r="J28">
            <v>488</v>
          </cell>
          <cell r="N28">
            <v>0</v>
          </cell>
        </row>
        <row r="29">
          <cell r="D29">
            <v>341</v>
          </cell>
          <cell r="G29">
            <v>486</v>
          </cell>
          <cell r="J29">
            <v>486</v>
          </cell>
          <cell r="N29">
            <v>0</v>
          </cell>
        </row>
        <row r="30">
          <cell r="D30">
            <v>308</v>
          </cell>
          <cell r="G30">
            <v>485</v>
          </cell>
          <cell r="J30">
            <v>485</v>
          </cell>
          <cell r="N30">
            <v>0</v>
          </cell>
        </row>
        <row r="31">
          <cell r="D31">
            <v>319</v>
          </cell>
          <cell r="G31">
            <v>475</v>
          </cell>
          <cell r="J31">
            <v>475</v>
          </cell>
          <cell r="N31">
            <v>0</v>
          </cell>
        </row>
        <row r="32">
          <cell r="D32">
            <v>318</v>
          </cell>
          <cell r="G32">
            <v>475</v>
          </cell>
          <cell r="J32">
            <v>475</v>
          </cell>
          <cell r="N32">
            <v>0</v>
          </cell>
        </row>
        <row r="33">
          <cell r="D33">
            <v>342</v>
          </cell>
          <cell r="G33">
            <v>464</v>
          </cell>
          <cell r="J33">
            <v>464</v>
          </cell>
          <cell r="N33">
            <v>0</v>
          </cell>
        </row>
        <row r="34">
          <cell r="D34">
            <v>312</v>
          </cell>
          <cell r="G34">
            <v>461</v>
          </cell>
          <cell r="J34">
            <v>461</v>
          </cell>
          <cell r="N34">
            <v>0</v>
          </cell>
        </row>
        <row r="35">
          <cell r="D35">
            <v>325</v>
          </cell>
          <cell r="G35">
            <v>458</v>
          </cell>
          <cell r="J35">
            <v>458</v>
          </cell>
          <cell r="N35">
            <v>0</v>
          </cell>
        </row>
        <row r="36">
          <cell r="D36">
            <v>314</v>
          </cell>
          <cell r="G36">
            <v>448</v>
          </cell>
          <cell r="J36">
            <v>448</v>
          </cell>
          <cell r="N36">
            <v>0</v>
          </cell>
        </row>
        <row r="37">
          <cell r="D37">
            <v>314</v>
          </cell>
          <cell r="G37">
            <v>439</v>
          </cell>
          <cell r="J37">
            <v>439</v>
          </cell>
          <cell r="N37">
            <v>0</v>
          </cell>
        </row>
        <row r="38">
          <cell r="D38">
            <v>314</v>
          </cell>
          <cell r="G38">
            <v>435</v>
          </cell>
          <cell r="J38">
            <v>435</v>
          </cell>
          <cell r="N38">
            <v>0</v>
          </cell>
        </row>
        <row r="39">
          <cell r="D39">
            <v>306</v>
          </cell>
          <cell r="G39">
            <v>306</v>
          </cell>
          <cell r="J39">
            <v>306</v>
          </cell>
          <cell r="N39">
            <v>0</v>
          </cell>
        </row>
        <row r="40">
          <cell r="D40">
            <v>306</v>
          </cell>
          <cell r="G40">
            <v>306</v>
          </cell>
          <cell r="J40">
            <v>306</v>
          </cell>
          <cell r="N40">
            <v>0</v>
          </cell>
        </row>
        <row r="41">
          <cell r="D41">
            <v>303</v>
          </cell>
          <cell r="G41">
            <v>303</v>
          </cell>
          <cell r="J41">
            <v>303</v>
          </cell>
          <cell r="N41">
            <v>0</v>
          </cell>
        </row>
        <row r="42">
          <cell r="D42">
            <v>302</v>
          </cell>
          <cell r="G42">
            <v>302</v>
          </cell>
          <cell r="J42">
            <v>302</v>
          </cell>
          <cell r="N42">
            <v>0</v>
          </cell>
        </row>
        <row r="43">
          <cell r="D43">
            <v>302</v>
          </cell>
          <cell r="G43">
            <v>302</v>
          </cell>
          <cell r="J43">
            <v>302</v>
          </cell>
          <cell r="N43">
            <v>0</v>
          </cell>
        </row>
        <row r="44">
          <cell r="D44">
            <v>301</v>
          </cell>
          <cell r="G44">
            <v>301</v>
          </cell>
          <cell r="J44">
            <v>301</v>
          </cell>
          <cell r="N44">
            <v>0</v>
          </cell>
        </row>
        <row r="45">
          <cell r="D45">
            <v>301</v>
          </cell>
          <cell r="G45">
            <v>301</v>
          </cell>
          <cell r="J45">
            <v>301</v>
          </cell>
          <cell r="N45">
            <v>0</v>
          </cell>
        </row>
        <row r="46">
          <cell r="D46">
            <v>300</v>
          </cell>
          <cell r="G46">
            <v>300</v>
          </cell>
          <cell r="J46">
            <v>300</v>
          </cell>
          <cell r="N46">
            <v>0</v>
          </cell>
        </row>
        <row r="47">
          <cell r="D47">
            <v>297</v>
          </cell>
          <cell r="G47">
            <v>297</v>
          </cell>
          <cell r="J47">
            <v>297</v>
          </cell>
          <cell r="N47">
            <v>0</v>
          </cell>
        </row>
        <row r="48">
          <cell r="D48">
            <v>294</v>
          </cell>
          <cell r="G48">
            <v>294</v>
          </cell>
          <cell r="J48">
            <v>294</v>
          </cell>
          <cell r="N48">
            <v>0</v>
          </cell>
        </row>
        <row r="49">
          <cell r="D49">
            <v>294</v>
          </cell>
          <cell r="G49">
            <v>294</v>
          </cell>
          <cell r="J49">
            <v>294</v>
          </cell>
          <cell r="N49">
            <v>0</v>
          </cell>
        </row>
        <row r="50">
          <cell r="D50">
            <v>294</v>
          </cell>
          <cell r="G50">
            <v>294</v>
          </cell>
          <cell r="J50">
            <v>294</v>
          </cell>
          <cell r="N50">
            <v>0</v>
          </cell>
        </row>
        <row r="51">
          <cell r="D51">
            <v>290</v>
          </cell>
          <cell r="G51">
            <v>290</v>
          </cell>
          <cell r="J51">
            <v>290</v>
          </cell>
          <cell r="N51">
            <v>0</v>
          </cell>
        </row>
        <row r="52">
          <cell r="D52">
            <v>286</v>
          </cell>
          <cell r="G52">
            <v>286</v>
          </cell>
          <cell r="J52">
            <v>286</v>
          </cell>
          <cell r="N52">
            <v>0</v>
          </cell>
        </row>
        <row r="53">
          <cell r="D53">
            <v>283</v>
          </cell>
          <cell r="G53">
            <v>283</v>
          </cell>
          <cell r="J53">
            <v>283</v>
          </cell>
          <cell r="N53">
            <v>0</v>
          </cell>
        </row>
        <row r="54">
          <cell r="D54">
            <v>283</v>
          </cell>
          <cell r="G54">
            <v>283</v>
          </cell>
          <cell r="J54">
            <v>283</v>
          </cell>
          <cell r="N54">
            <v>0</v>
          </cell>
        </row>
        <row r="55">
          <cell r="D55">
            <v>282</v>
          </cell>
          <cell r="G55">
            <v>282</v>
          </cell>
          <cell r="J55">
            <v>282</v>
          </cell>
          <cell r="N55">
            <v>0</v>
          </cell>
        </row>
        <row r="56">
          <cell r="D56">
            <v>280</v>
          </cell>
          <cell r="G56">
            <v>280</v>
          </cell>
          <cell r="J56">
            <v>280</v>
          </cell>
          <cell r="N56">
            <v>0</v>
          </cell>
        </row>
        <row r="57">
          <cell r="D57">
            <v>279</v>
          </cell>
          <cell r="G57">
            <v>279</v>
          </cell>
          <cell r="J57">
            <v>279</v>
          </cell>
          <cell r="N57">
            <v>0</v>
          </cell>
        </row>
        <row r="58">
          <cell r="D58">
            <v>270</v>
          </cell>
          <cell r="G58">
            <v>270</v>
          </cell>
          <cell r="J58">
            <v>270</v>
          </cell>
          <cell r="N58">
            <v>0</v>
          </cell>
        </row>
        <row r="59">
          <cell r="D59">
            <v>269</v>
          </cell>
          <cell r="G59">
            <v>269</v>
          </cell>
          <cell r="J59">
            <v>269</v>
          </cell>
          <cell r="N59">
            <v>0</v>
          </cell>
        </row>
        <row r="60">
          <cell r="D60">
            <v>268</v>
          </cell>
          <cell r="G60">
            <v>268</v>
          </cell>
          <cell r="J60">
            <v>268</v>
          </cell>
          <cell r="N60">
            <v>0</v>
          </cell>
        </row>
        <row r="61">
          <cell r="D61">
            <v>268</v>
          </cell>
          <cell r="G61">
            <v>268</v>
          </cell>
          <cell r="J61">
            <v>268</v>
          </cell>
          <cell r="N61">
            <v>0</v>
          </cell>
        </row>
        <row r="62">
          <cell r="D62">
            <v>267</v>
          </cell>
          <cell r="G62">
            <v>267</v>
          </cell>
          <cell r="J62">
            <v>267</v>
          </cell>
          <cell r="N62">
            <v>0</v>
          </cell>
        </row>
        <row r="63">
          <cell r="D63">
            <v>266</v>
          </cell>
          <cell r="G63">
            <v>266</v>
          </cell>
          <cell r="J63">
            <v>266</v>
          </cell>
          <cell r="N63">
            <v>0</v>
          </cell>
        </row>
        <row r="64">
          <cell r="D64">
            <v>261</v>
          </cell>
          <cell r="G64">
            <v>261</v>
          </cell>
          <cell r="J64">
            <v>261</v>
          </cell>
          <cell r="N64">
            <v>0</v>
          </cell>
        </row>
        <row r="65">
          <cell r="D65">
            <v>245</v>
          </cell>
          <cell r="G65">
            <v>245</v>
          </cell>
          <cell r="J65">
            <v>245</v>
          </cell>
          <cell r="N65">
            <v>0</v>
          </cell>
        </row>
        <row r="66">
          <cell r="D66">
            <v>245</v>
          </cell>
          <cell r="G66">
            <v>245</v>
          </cell>
          <cell r="J66">
            <v>245</v>
          </cell>
          <cell r="N66">
            <v>0</v>
          </cell>
        </row>
        <row r="67">
          <cell r="D67">
            <v>244</v>
          </cell>
          <cell r="G67">
            <v>244</v>
          </cell>
          <cell r="J67">
            <v>244</v>
          </cell>
          <cell r="N67">
            <v>0</v>
          </cell>
        </row>
        <row r="68">
          <cell r="D68">
            <v>241</v>
          </cell>
          <cell r="G68">
            <v>241</v>
          </cell>
          <cell r="J68">
            <v>241</v>
          </cell>
          <cell r="N68">
            <v>0</v>
          </cell>
        </row>
        <row r="69">
          <cell r="D69">
            <v>236</v>
          </cell>
          <cell r="G69">
            <v>236</v>
          </cell>
          <cell r="J69">
            <v>236</v>
          </cell>
          <cell r="N69">
            <v>0</v>
          </cell>
        </row>
        <row r="70">
          <cell r="D70">
            <v>235</v>
          </cell>
          <cell r="G70">
            <v>235</v>
          </cell>
          <cell r="J70">
            <v>235</v>
          </cell>
          <cell r="N70">
            <v>0</v>
          </cell>
        </row>
        <row r="71">
          <cell r="D71">
            <v>212</v>
          </cell>
          <cell r="G71">
            <v>212</v>
          </cell>
          <cell r="J71">
            <v>212</v>
          </cell>
          <cell r="N71">
            <v>0</v>
          </cell>
        </row>
        <row r="72">
          <cell r="D72">
            <v>0</v>
          </cell>
          <cell r="G72">
            <v>0</v>
          </cell>
          <cell r="J72">
            <v>0</v>
          </cell>
          <cell r="N72">
            <v>0</v>
          </cell>
        </row>
        <row r="73">
          <cell r="D73">
            <v>0</v>
          </cell>
          <cell r="G73">
            <v>0</v>
          </cell>
          <cell r="J73">
            <v>0</v>
          </cell>
          <cell r="N73">
            <v>0</v>
          </cell>
        </row>
        <row r="74">
          <cell r="D74">
            <v>0</v>
          </cell>
          <cell r="G74">
            <v>0</v>
          </cell>
          <cell r="J74">
            <v>0</v>
          </cell>
          <cell r="N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showRowColHeaders="0" tabSelected="1" zoomScale="120" zoomScaleNormal="120" zoomScalePageLayoutView="0" workbookViewId="0" topLeftCell="A1">
      <pane ySplit="2" topLeftCell="A6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4.50390625" style="0" customWidth="1"/>
    <col min="2" max="2" width="22.25390625" style="0" customWidth="1"/>
    <col min="3" max="3" width="4.00390625" style="0" hidden="1" customWidth="1"/>
    <col min="4" max="4" width="4.50390625" style="0" hidden="1" customWidth="1"/>
    <col min="5" max="5" width="4.50390625" style="0" customWidth="1"/>
    <col min="6" max="11" width="5.25390625" style="0" customWidth="1"/>
    <col min="12" max="12" width="6.50390625" style="0" hidden="1" customWidth="1"/>
    <col min="13" max="13" width="6.875" style="0" customWidth="1"/>
    <col min="14" max="14" width="8.875" style="0" customWidth="1"/>
    <col min="15" max="16" width="5.25390625" style="0" customWidth="1"/>
    <col min="17" max="17" width="5.75390625" style="0" customWidth="1"/>
    <col min="18" max="18" width="7.75390625" style="0" customWidth="1"/>
    <col min="20" max="20" width="15.125" style="0" customWidth="1"/>
  </cols>
  <sheetData>
    <row r="1" spans="1:18" ht="69.75" customHeight="1" thickBot="1">
      <c r="A1" s="135" t="s">
        <v>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18.75" customHeight="1" thickBot="1">
      <c r="A2" s="26"/>
      <c r="B2" s="120">
        <v>43254</v>
      </c>
      <c r="C2" s="27"/>
      <c r="D2" s="27"/>
      <c r="E2" s="27"/>
      <c r="F2" s="136" t="s">
        <v>12</v>
      </c>
      <c r="G2" s="137"/>
      <c r="H2" s="137"/>
      <c r="I2" s="137"/>
      <c r="J2" s="137"/>
      <c r="K2" s="138"/>
      <c r="L2" s="25"/>
      <c r="M2" s="27"/>
      <c r="N2" s="27"/>
      <c r="O2" s="25"/>
      <c r="P2" s="136" t="s">
        <v>16</v>
      </c>
      <c r="Q2" s="137"/>
      <c r="R2" s="138"/>
    </row>
    <row r="3" spans="1:20" ht="18" customHeight="1" thickBot="1">
      <c r="A3" s="24"/>
      <c r="B3" s="22" t="s">
        <v>13</v>
      </c>
      <c r="C3" s="14" t="s">
        <v>4</v>
      </c>
      <c r="D3" s="15"/>
      <c r="E3" s="19" t="s">
        <v>14</v>
      </c>
      <c r="F3" s="21" t="s">
        <v>17</v>
      </c>
      <c r="G3" s="21" t="s">
        <v>18</v>
      </c>
      <c r="H3" s="21" t="s">
        <v>19</v>
      </c>
      <c r="I3" s="21" t="s">
        <v>20</v>
      </c>
      <c r="J3" s="21" t="s">
        <v>21</v>
      </c>
      <c r="K3" s="21" t="s">
        <v>22</v>
      </c>
      <c r="L3" s="15"/>
      <c r="M3" s="13" t="s">
        <v>23</v>
      </c>
      <c r="N3" s="21" t="s">
        <v>15</v>
      </c>
      <c r="O3" s="21" t="s">
        <v>14</v>
      </c>
      <c r="P3" s="20" t="s">
        <v>17</v>
      </c>
      <c r="Q3" s="21" t="s">
        <v>18</v>
      </c>
      <c r="R3" s="21" t="s">
        <v>23</v>
      </c>
      <c r="S3" s="21" t="s">
        <v>15</v>
      </c>
      <c r="T3" s="21" t="s">
        <v>36</v>
      </c>
    </row>
    <row r="4" spans="1:19" ht="65.25" customHeight="1" hidden="1" thickBot="1">
      <c r="A4" s="23"/>
      <c r="B4" s="7" t="s">
        <v>2</v>
      </c>
      <c r="C4" s="8" t="s">
        <v>0</v>
      </c>
      <c r="D4" s="8" t="s">
        <v>3</v>
      </c>
      <c r="E4" s="18"/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9" t="s">
        <v>1</v>
      </c>
      <c r="M4" s="9" t="s">
        <v>11</v>
      </c>
      <c r="N4" s="18" t="s">
        <v>5</v>
      </c>
      <c r="O4" s="18"/>
      <c r="P4" s="18"/>
      <c r="Q4" s="18"/>
      <c r="R4" s="18" t="s">
        <v>10</v>
      </c>
      <c r="S4" s="18" t="s">
        <v>5</v>
      </c>
    </row>
    <row r="5" spans="1:19" ht="6.75" customHeight="1" thickBot="1">
      <c r="A5" s="16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7"/>
      <c r="P5" s="17"/>
      <c r="Q5" s="17"/>
      <c r="R5" s="17"/>
      <c r="S5" s="17"/>
    </row>
    <row r="6" spans="1:20" ht="12.75" thickBot="1">
      <c r="A6" s="109">
        <v>1</v>
      </c>
      <c r="B6" s="99" t="s">
        <v>50</v>
      </c>
      <c r="C6" s="141"/>
      <c r="D6" s="141"/>
      <c r="E6" s="115">
        <v>0</v>
      </c>
      <c r="F6" s="98">
        <v>194</v>
      </c>
      <c r="G6" s="116">
        <v>242</v>
      </c>
      <c r="H6" s="116">
        <v>214</v>
      </c>
      <c r="I6" s="116">
        <v>201</v>
      </c>
      <c r="J6" s="116">
        <v>212</v>
      </c>
      <c r="K6" s="116">
        <v>213</v>
      </c>
      <c r="L6" s="33">
        <v>0</v>
      </c>
      <c r="M6" s="34">
        <f>SUM(F6:K6)+(6*E6)</f>
        <v>1276</v>
      </c>
      <c r="N6" s="89">
        <f>M6/6</f>
        <v>212.66666666666666</v>
      </c>
      <c r="O6" s="128">
        <f>E6</f>
        <v>0</v>
      </c>
      <c r="P6" s="127">
        <v>215</v>
      </c>
      <c r="Q6" s="127">
        <v>247</v>
      </c>
      <c r="R6" s="123">
        <f>SUM(P6:Q6)+(2*O6)</f>
        <v>462</v>
      </c>
      <c r="S6" s="97">
        <f aca="true" t="shared" si="0" ref="S6:S13">((F6+G6+H6+I6+J6+K6)+P6+Q6)/8</f>
        <v>217.25</v>
      </c>
      <c r="T6" s="139">
        <v>14</v>
      </c>
    </row>
    <row r="7" spans="1:20" ht="12.75" thickBot="1">
      <c r="A7" s="109">
        <v>2</v>
      </c>
      <c r="B7" s="99" t="s">
        <v>41</v>
      </c>
      <c r="C7" s="35"/>
      <c r="D7" s="2"/>
      <c r="E7" s="2">
        <v>15</v>
      </c>
      <c r="F7" s="1">
        <v>175</v>
      </c>
      <c r="G7" s="4">
        <v>157</v>
      </c>
      <c r="H7" s="4">
        <v>179</v>
      </c>
      <c r="I7" s="4">
        <v>215</v>
      </c>
      <c r="J7" s="4">
        <v>160</v>
      </c>
      <c r="K7" s="4">
        <v>197</v>
      </c>
      <c r="L7" s="36">
        <v>0</v>
      </c>
      <c r="M7" s="37">
        <f>SUM(F7:K7)+(6*E7)</f>
        <v>1173</v>
      </c>
      <c r="N7" s="45">
        <f>M7/6</f>
        <v>195.5</v>
      </c>
      <c r="O7" s="131">
        <f>E7</f>
        <v>15</v>
      </c>
      <c r="P7" s="143">
        <v>213</v>
      </c>
      <c r="Q7" s="144">
        <v>170</v>
      </c>
      <c r="R7" s="117">
        <f>SUM(P7:Q7)+(2*O7)</f>
        <v>413</v>
      </c>
      <c r="S7" s="97">
        <f t="shared" si="0"/>
        <v>183.25</v>
      </c>
      <c r="T7" s="140"/>
    </row>
    <row r="8" spans="1:19" ht="12.75" thickBot="1">
      <c r="A8" s="109">
        <v>3</v>
      </c>
      <c r="B8" s="99" t="s">
        <v>49</v>
      </c>
      <c r="C8" s="35"/>
      <c r="D8" s="2"/>
      <c r="E8" s="2">
        <v>0</v>
      </c>
      <c r="F8" s="1">
        <v>158</v>
      </c>
      <c r="G8" s="4">
        <v>147</v>
      </c>
      <c r="H8" s="4">
        <v>168</v>
      </c>
      <c r="I8" s="4">
        <v>204</v>
      </c>
      <c r="J8" s="4">
        <v>172</v>
      </c>
      <c r="K8" s="4">
        <v>171</v>
      </c>
      <c r="L8" s="36">
        <v>0</v>
      </c>
      <c r="M8" s="37">
        <f>SUM(F8:K8)+(6*E8)</f>
        <v>1020</v>
      </c>
      <c r="N8" s="45">
        <f>M8/6</f>
        <v>170</v>
      </c>
      <c r="O8" s="131">
        <f>E8</f>
        <v>0</v>
      </c>
      <c r="P8" s="124">
        <v>213</v>
      </c>
      <c r="Q8" s="125">
        <v>170</v>
      </c>
      <c r="R8" s="117">
        <f>SUM(P8:Q8)+(2*O8)</f>
        <v>383</v>
      </c>
      <c r="S8" s="97">
        <f t="shared" si="0"/>
        <v>175.375</v>
      </c>
    </row>
    <row r="9" spans="1:19" ht="12.75" thickBot="1">
      <c r="A9" s="109">
        <v>4</v>
      </c>
      <c r="B9" s="112" t="s">
        <v>24</v>
      </c>
      <c r="C9" s="40"/>
      <c r="D9" s="3"/>
      <c r="E9" s="3">
        <v>15</v>
      </c>
      <c r="F9" s="6">
        <v>155</v>
      </c>
      <c r="G9" s="5">
        <v>169</v>
      </c>
      <c r="H9" s="5">
        <v>169</v>
      </c>
      <c r="I9" s="5">
        <v>167</v>
      </c>
      <c r="J9" s="5">
        <v>213</v>
      </c>
      <c r="K9" s="5">
        <v>157</v>
      </c>
      <c r="L9" s="36">
        <v>0</v>
      </c>
      <c r="M9" s="37">
        <f>SUM(F9:K9)+(6*E9)</f>
        <v>1120</v>
      </c>
      <c r="N9" s="45">
        <f>M9/6</f>
        <v>186.66666666666666</v>
      </c>
      <c r="O9" s="131">
        <f>E9</f>
        <v>15</v>
      </c>
      <c r="P9" s="133">
        <v>174</v>
      </c>
      <c r="Q9" s="4">
        <v>161</v>
      </c>
      <c r="R9" s="117">
        <f>SUM(P9:Q9)+(2*O9)</f>
        <v>365</v>
      </c>
      <c r="S9" s="97">
        <f t="shared" si="0"/>
        <v>170.625</v>
      </c>
    </row>
    <row r="10" spans="1:19" ht="12.75" thickBot="1">
      <c r="A10" s="109">
        <v>5</v>
      </c>
      <c r="B10" s="99" t="s">
        <v>44</v>
      </c>
      <c r="C10" s="35"/>
      <c r="D10" s="2"/>
      <c r="E10" s="3">
        <v>15</v>
      </c>
      <c r="F10" s="1">
        <v>179</v>
      </c>
      <c r="G10" s="4">
        <v>170</v>
      </c>
      <c r="H10" s="4">
        <v>185</v>
      </c>
      <c r="I10" s="4">
        <v>212</v>
      </c>
      <c r="J10" s="4">
        <v>170</v>
      </c>
      <c r="K10" s="4">
        <v>226</v>
      </c>
      <c r="L10" s="36">
        <v>0</v>
      </c>
      <c r="M10" s="37">
        <f>SUM(F10:K10)+(6*E10)</f>
        <v>1232</v>
      </c>
      <c r="N10" s="45">
        <f>M10/6</f>
        <v>205.33333333333334</v>
      </c>
      <c r="O10" s="131">
        <f>E10</f>
        <v>15</v>
      </c>
      <c r="P10" s="145">
        <v>159</v>
      </c>
      <c r="Q10" s="145">
        <v>172</v>
      </c>
      <c r="R10" s="117">
        <f>SUM(P10:Q10)+(2*O10)</f>
        <v>361</v>
      </c>
      <c r="S10" s="97">
        <f t="shared" si="0"/>
        <v>184.125</v>
      </c>
    </row>
    <row r="11" spans="1:19" ht="12.75" thickBot="1">
      <c r="A11" s="109">
        <v>6</v>
      </c>
      <c r="B11" s="112" t="s">
        <v>48</v>
      </c>
      <c r="C11" s="114"/>
      <c r="D11" s="115"/>
      <c r="E11" s="3">
        <v>0</v>
      </c>
      <c r="F11" s="4">
        <v>169</v>
      </c>
      <c r="G11" s="1">
        <v>203</v>
      </c>
      <c r="H11" s="1">
        <v>171</v>
      </c>
      <c r="I11" s="1">
        <v>167</v>
      </c>
      <c r="J11" s="1">
        <v>214</v>
      </c>
      <c r="K11" s="1">
        <v>220</v>
      </c>
      <c r="L11" s="36"/>
      <c r="M11" s="37">
        <f>SUM(F11:K11)+(6*E11)</f>
        <v>1144</v>
      </c>
      <c r="N11" s="45">
        <f>M11/6</f>
        <v>190.66666666666666</v>
      </c>
      <c r="O11" s="130">
        <f>E11</f>
        <v>0</v>
      </c>
      <c r="P11" s="4">
        <v>191</v>
      </c>
      <c r="Q11" s="4">
        <v>166</v>
      </c>
      <c r="R11" s="117">
        <f>SUM(P11:Q11)+(2*O11)</f>
        <v>357</v>
      </c>
      <c r="S11" s="97">
        <f t="shared" si="0"/>
        <v>187.625</v>
      </c>
    </row>
    <row r="12" spans="1:19" ht="12.75" thickBot="1">
      <c r="A12" s="109">
        <v>7</v>
      </c>
      <c r="B12" s="99" t="s">
        <v>51</v>
      </c>
      <c r="C12" s="35"/>
      <c r="D12" s="2"/>
      <c r="E12" s="2">
        <v>8</v>
      </c>
      <c r="F12" s="1">
        <v>145</v>
      </c>
      <c r="G12" s="4">
        <v>183</v>
      </c>
      <c r="H12" s="4">
        <v>159</v>
      </c>
      <c r="I12" s="4">
        <v>166</v>
      </c>
      <c r="J12" s="4">
        <v>233</v>
      </c>
      <c r="K12" s="4">
        <v>194</v>
      </c>
      <c r="L12" s="36"/>
      <c r="M12" s="37">
        <f>SUM(F12:K12)+(6*E12)</f>
        <v>1128</v>
      </c>
      <c r="N12" s="45">
        <f>M12/6</f>
        <v>188</v>
      </c>
      <c r="O12" s="132">
        <f>E12</f>
        <v>8</v>
      </c>
      <c r="P12" s="6">
        <v>149</v>
      </c>
      <c r="Q12" s="142">
        <v>171</v>
      </c>
      <c r="R12" s="117">
        <f>SUM(P12:Q12)+(2*O12)</f>
        <v>336</v>
      </c>
      <c r="S12" s="97">
        <f t="shared" si="0"/>
        <v>175</v>
      </c>
    </row>
    <row r="13" spans="1:19" ht="12.75" thickBot="1">
      <c r="A13" s="109">
        <v>8</v>
      </c>
      <c r="B13" s="110" t="s">
        <v>40</v>
      </c>
      <c r="C13" s="42"/>
      <c r="D13" s="10"/>
      <c r="E13" s="10">
        <v>15</v>
      </c>
      <c r="F13" s="11">
        <v>179</v>
      </c>
      <c r="G13" s="12">
        <v>188</v>
      </c>
      <c r="H13" s="12">
        <v>169</v>
      </c>
      <c r="I13" s="12">
        <v>172</v>
      </c>
      <c r="J13" s="12">
        <v>155</v>
      </c>
      <c r="K13" s="12">
        <v>154</v>
      </c>
      <c r="L13" s="43">
        <v>0</v>
      </c>
      <c r="M13" s="39">
        <f>SUM(F13:K13)+(6*E13)</f>
        <v>1107</v>
      </c>
      <c r="N13" s="46">
        <f>M13/6</f>
        <v>184.5</v>
      </c>
      <c r="O13" s="129">
        <f>E13</f>
        <v>15</v>
      </c>
      <c r="P13" s="11">
        <v>113</v>
      </c>
      <c r="Q13" s="11">
        <v>180</v>
      </c>
      <c r="R13" s="122">
        <f>SUM(P13:Q13)+(2*O13)</f>
        <v>323</v>
      </c>
      <c r="S13" s="126">
        <f t="shared" si="0"/>
        <v>163.75</v>
      </c>
    </row>
    <row r="14" spans="1:18" ht="12.75" thickBot="1">
      <c r="A14" s="109">
        <v>9</v>
      </c>
      <c r="B14" s="99" t="s">
        <v>37</v>
      </c>
      <c r="C14" s="35"/>
      <c r="D14" s="2"/>
      <c r="E14" s="2">
        <v>12</v>
      </c>
      <c r="F14" s="1">
        <v>187</v>
      </c>
      <c r="G14" s="4">
        <v>166</v>
      </c>
      <c r="H14" s="4">
        <v>206</v>
      </c>
      <c r="I14" s="4">
        <v>182</v>
      </c>
      <c r="J14" s="4">
        <v>139</v>
      </c>
      <c r="K14" s="4">
        <v>188</v>
      </c>
      <c r="L14" s="36"/>
      <c r="M14" s="37">
        <f>SUM(F14:K14)+(6*E14)</f>
        <v>1140</v>
      </c>
      <c r="N14" s="45">
        <f>M14/6</f>
        <v>190</v>
      </c>
      <c r="O14" s="29"/>
      <c r="P14" s="28"/>
      <c r="Q14" s="28"/>
      <c r="R14" s="31"/>
    </row>
    <row r="15" spans="1:18" ht="12.75" thickBot="1">
      <c r="A15" s="109">
        <v>10</v>
      </c>
      <c r="B15" s="99" t="s">
        <v>38</v>
      </c>
      <c r="C15" s="35"/>
      <c r="D15" s="2"/>
      <c r="E15" s="2">
        <v>4</v>
      </c>
      <c r="F15" s="1">
        <v>202</v>
      </c>
      <c r="G15" s="4">
        <v>155</v>
      </c>
      <c r="H15" s="4">
        <v>178</v>
      </c>
      <c r="I15" s="4">
        <v>214</v>
      </c>
      <c r="J15" s="4">
        <v>150</v>
      </c>
      <c r="K15" s="4">
        <v>185</v>
      </c>
      <c r="L15" s="36"/>
      <c r="M15" s="37">
        <f>SUM(F15:K15)+(6*E15)</f>
        <v>1108</v>
      </c>
      <c r="N15" s="45">
        <f>M15/6</f>
        <v>184.66666666666666</v>
      </c>
      <c r="O15" s="29"/>
      <c r="P15" s="28"/>
      <c r="Q15" s="28"/>
      <c r="R15" s="31"/>
    </row>
    <row r="16" spans="1:18" ht="12.75" thickBot="1">
      <c r="A16" s="109">
        <v>11</v>
      </c>
      <c r="B16" s="134" t="s">
        <v>34</v>
      </c>
      <c r="C16" s="35"/>
      <c r="D16" s="2"/>
      <c r="E16" s="2">
        <v>26</v>
      </c>
      <c r="F16" s="1">
        <v>172</v>
      </c>
      <c r="G16" s="4">
        <v>157</v>
      </c>
      <c r="H16" s="4">
        <v>159</v>
      </c>
      <c r="I16" s="4">
        <v>191</v>
      </c>
      <c r="J16" s="4">
        <v>134</v>
      </c>
      <c r="K16" s="4">
        <v>139</v>
      </c>
      <c r="L16" s="36">
        <v>0</v>
      </c>
      <c r="M16" s="37">
        <f>SUM(F16:K16)+(6*E16)</f>
        <v>1108</v>
      </c>
      <c r="N16" s="44">
        <f>M16/6</f>
        <v>184.66666666666666</v>
      </c>
      <c r="O16" s="29"/>
      <c r="P16" s="28"/>
      <c r="Q16" s="28"/>
      <c r="R16" s="31"/>
    </row>
    <row r="17" spans="1:18" ht="12.75" thickBot="1">
      <c r="A17" s="109">
        <v>12</v>
      </c>
      <c r="B17" s="99" t="s">
        <v>39</v>
      </c>
      <c r="C17" s="35"/>
      <c r="D17" s="2"/>
      <c r="E17" s="2">
        <v>15</v>
      </c>
      <c r="F17" s="1">
        <v>158</v>
      </c>
      <c r="G17" s="4">
        <v>173</v>
      </c>
      <c r="H17" s="4">
        <v>125</v>
      </c>
      <c r="I17" s="4">
        <v>159</v>
      </c>
      <c r="J17" s="4">
        <v>186</v>
      </c>
      <c r="K17" s="4">
        <v>193</v>
      </c>
      <c r="L17" s="36">
        <v>0</v>
      </c>
      <c r="M17" s="37">
        <f>SUM(F17:K17)+(6*E17)</f>
        <v>1084</v>
      </c>
      <c r="N17" s="45">
        <f>M17/6</f>
        <v>180.66666666666666</v>
      </c>
      <c r="O17" s="29"/>
      <c r="P17" s="32"/>
      <c r="Q17" s="32"/>
      <c r="R17" s="31"/>
    </row>
    <row r="18" spans="1:18" ht="12.75" thickBot="1">
      <c r="A18" s="109">
        <v>13</v>
      </c>
      <c r="B18" s="134" t="s">
        <v>43</v>
      </c>
      <c r="C18" s="35"/>
      <c r="D18" s="2"/>
      <c r="E18" s="2">
        <v>1</v>
      </c>
      <c r="F18" s="1">
        <v>160</v>
      </c>
      <c r="G18" s="4">
        <v>188</v>
      </c>
      <c r="H18" s="4">
        <v>144</v>
      </c>
      <c r="I18" s="4">
        <v>156</v>
      </c>
      <c r="J18" s="4">
        <v>203</v>
      </c>
      <c r="K18" s="4">
        <v>167</v>
      </c>
      <c r="L18" s="36">
        <f>SUM(F18:K18)</f>
        <v>1018</v>
      </c>
      <c r="M18" s="37">
        <f>SUM(F18:K18)+(6*E18)</f>
        <v>1024</v>
      </c>
      <c r="N18" s="45">
        <f>M18/6</f>
        <v>170.66666666666666</v>
      </c>
      <c r="O18" s="31"/>
      <c r="P18" s="94"/>
      <c r="Q18" s="94"/>
      <c r="R18" s="31"/>
    </row>
    <row r="19" spans="1:18" ht="12.75" thickBot="1">
      <c r="A19" s="109">
        <v>14</v>
      </c>
      <c r="B19" s="110" t="s">
        <v>46</v>
      </c>
      <c r="C19" s="42"/>
      <c r="D19" s="10"/>
      <c r="E19" s="10">
        <v>0</v>
      </c>
      <c r="F19" s="12">
        <v>157</v>
      </c>
      <c r="G19" s="11">
        <v>183</v>
      </c>
      <c r="H19" s="11">
        <v>197</v>
      </c>
      <c r="I19" s="11">
        <v>159</v>
      </c>
      <c r="J19" s="11">
        <v>171</v>
      </c>
      <c r="K19" s="11">
        <v>151</v>
      </c>
      <c r="L19" s="43"/>
      <c r="M19" s="39">
        <f>SUM(F19:K19)+(6*E19)</f>
        <v>1018</v>
      </c>
      <c r="N19" s="46">
        <f>M19/6</f>
        <v>169.66666666666666</v>
      </c>
      <c r="O19" s="29"/>
      <c r="P19" s="28"/>
      <c r="Q19" s="28"/>
      <c r="R19" s="31"/>
    </row>
    <row r="20" spans="1:18" ht="12.75" thickBot="1">
      <c r="A20" s="109">
        <v>15</v>
      </c>
      <c r="B20" s="99" t="s">
        <v>45</v>
      </c>
      <c r="C20" s="35"/>
      <c r="D20" s="2"/>
      <c r="E20" s="2">
        <v>20</v>
      </c>
      <c r="F20" s="1">
        <v>172</v>
      </c>
      <c r="G20" s="4">
        <v>167</v>
      </c>
      <c r="H20" s="4">
        <v>133</v>
      </c>
      <c r="I20" s="4">
        <v>150</v>
      </c>
      <c r="J20" s="4">
        <v>108</v>
      </c>
      <c r="K20" s="4">
        <v>137</v>
      </c>
      <c r="L20" s="36">
        <v>0</v>
      </c>
      <c r="M20" s="37">
        <f>SUM(F20:K20)+(6*E20)</f>
        <v>987</v>
      </c>
      <c r="N20" s="45">
        <f>M20/6</f>
        <v>164.5</v>
      </c>
      <c r="O20" s="31"/>
      <c r="P20" s="28"/>
      <c r="Q20" s="95"/>
      <c r="R20" s="31"/>
    </row>
    <row r="21" spans="1:18" ht="12.75" thickBot="1">
      <c r="A21" s="109">
        <v>16</v>
      </c>
      <c r="B21" s="99" t="s">
        <v>35</v>
      </c>
      <c r="C21" s="35"/>
      <c r="D21" s="2"/>
      <c r="E21" s="2">
        <v>11</v>
      </c>
      <c r="F21" s="1">
        <v>154</v>
      </c>
      <c r="G21" s="4">
        <v>162</v>
      </c>
      <c r="H21" s="4">
        <v>166</v>
      </c>
      <c r="I21" s="4">
        <v>132</v>
      </c>
      <c r="J21" s="4">
        <v>141</v>
      </c>
      <c r="K21" s="4">
        <v>159</v>
      </c>
      <c r="L21" s="36"/>
      <c r="M21" s="37">
        <f>SUM(F21:K21)+(6*E21)</f>
        <v>980</v>
      </c>
      <c r="N21" s="45">
        <f>M21/6</f>
        <v>163.33333333333334</v>
      </c>
      <c r="O21" s="31"/>
      <c r="P21" s="94"/>
      <c r="Q21" s="94"/>
      <c r="R21" s="31"/>
    </row>
    <row r="22" spans="1:18" ht="12.75" thickBot="1">
      <c r="A22" s="109">
        <v>17</v>
      </c>
      <c r="B22" s="99" t="s">
        <v>42</v>
      </c>
      <c r="C22" s="35"/>
      <c r="D22" s="2"/>
      <c r="E22" s="2">
        <v>7</v>
      </c>
      <c r="F22" s="1">
        <v>127</v>
      </c>
      <c r="G22" s="4">
        <v>129</v>
      </c>
      <c r="H22" s="4">
        <v>151</v>
      </c>
      <c r="I22" s="4">
        <v>158</v>
      </c>
      <c r="J22" s="4">
        <v>162</v>
      </c>
      <c r="K22" s="4">
        <v>135</v>
      </c>
      <c r="L22" s="36">
        <v>0</v>
      </c>
      <c r="M22" s="37">
        <f>SUM(F22:K22)+(6*E22)</f>
        <v>904</v>
      </c>
      <c r="N22" s="45">
        <f>M22/6</f>
        <v>150.66666666666666</v>
      </c>
      <c r="O22" s="29"/>
      <c r="P22" s="28"/>
      <c r="Q22" s="28"/>
      <c r="R22" s="31"/>
    </row>
    <row r="23" spans="1:18" ht="12.75" thickBot="1">
      <c r="A23" s="109">
        <v>18</v>
      </c>
      <c r="B23" s="99" t="s">
        <v>47</v>
      </c>
      <c r="C23" s="35"/>
      <c r="D23" s="2"/>
      <c r="E23" s="2">
        <v>0</v>
      </c>
      <c r="F23" s="1">
        <v>143</v>
      </c>
      <c r="G23" s="4">
        <v>166</v>
      </c>
      <c r="H23" s="4">
        <v>149</v>
      </c>
      <c r="I23" s="4">
        <v>139</v>
      </c>
      <c r="J23" s="4">
        <v>121</v>
      </c>
      <c r="K23" s="4">
        <v>176</v>
      </c>
      <c r="L23" s="41">
        <v>0</v>
      </c>
      <c r="M23" s="118">
        <f>SUM(F23:K23)+(6*E23)</f>
        <v>894</v>
      </c>
      <c r="N23" s="44">
        <f>M23/6</f>
        <v>149</v>
      </c>
      <c r="O23" s="29"/>
      <c r="P23" s="31"/>
      <c r="Q23" s="31"/>
      <c r="R23" s="32"/>
    </row>
    <row r="24" spans="1:18" ht="12.75" thickBot="1">
      <c r="A24" s="109">
        <v>19</v>
      </c>
      <c r="B24" s="134"/>
      <c r="C24" s="35"/>
      <c r="D24" s="2"/>
      <c r="E24" s="2"/>
      <c r="F24" s="1"/>
      <c r="G24" s="4"/>
      <c r="H24" s="4"/>
      <c r="I24" s="4"/>
      <c r="J24" s="4"/>
      <c r="K24" s="4"/>
      <c r="L24" s="41"/>
      <c r="M24" s="118">
        <f>SUM(F24:K24)+(6*E24)</f>
        <v>0</v>
      </c>
      <c r="N24" s="44">
        <f aca="true" t="shared" si="1" ref="N19:N40">M24/6</f>
        <v>0</v>
      </c>
      <c r="O24" s="29"/>
      <c r="P24" s="28"/>
      <c r="Q24" s="28"/>
      <c r="R24" s="32"/>
    </row>
    <row r="25" spans="1:18" ht="12.75" thickBot="1">
      <c r="A25" s="109">
        <v>20</v>
      </c>
      <c r="B25" s="99"/>
      <c r="C25" s="35"/>
      <c r="D25" s="2"/>
      <c r="E25" s="2"/>
      <c r="F25" s="1"/>
      <c r="G25" s="4"/>
      <c r="H25" s="4"/>
      <c r="I25" s="4"/>
      <c r="J25" s="4"/>
      <c r="K25" s="4"/>
      <c r="L25" s="41">
        <v>0</v>
      </c>
      <c r="M25" s="118">
        <f>SUM(F25:K25)+(6*E25)</f>
        <v>0</v>
      </c>
      <c r="N25" s="44">
        <f t="shared" si="1"/>
        <v>0</v>
      </c>
      <c r="O25" s="31"/>
      <c r="P25" s="32"/>
      <c r="Q25" s="32"/>
      <c r="R25" s="29"/>
    </row>
    <row r="26" spans="1:18" ht="12.75" thickBot="1">
      <c r="A26" s="109">
        <v>21</v>
      </c>
      <c r="B26" s="112"/>
      <c r="C26" s="40"/>
      <c r="D26" s="3"/>
      <c r="E26" s="3"/>
      <c r="F26" s="6"/>
      <c r="G26" s="5"/>
      <c r="H26" s="5"/>
      <c r="I26" s="5"/>
      <c r="J26" s="5"/>
      <c r="K26" s="5"/>
      <c r="L26" s="41"/>
      <c r="M26" s="118">
        <f>SUM(F26:K26)+(6*E26)</f>
        <v>0</v>
      </c>
      <c r="N26" s="44">
        <f t="shared" si="1"/>
        <v>0</v>
      </c>
      <c r="O26" s="31"/>
      <c r="P26" s="32"/>
      <c r="Q26" s="32"/>
      <c r="R26" s="29"/>
    </row>
    <row r="27" spans="1:18" ht="12.75" thickBot="1">
      <c r="A27" s="109">
        <v>22</v>
      </c>
      <c r="B27" s="110"/>
      <c r="C27" s="42"/>
      <c r="D27" s="10"/>
      <c r="E27" s="10"/>
      <c r="F27" s="12"/>
      <c r="G27" s="11"/>
      <c r="H27" s="11"/>
      <c r="I27" s="11"/>
      <c r="J27" s="11"/>
      <c r="K27" s="11"/>
      <c r="L27" s="43"/>
      <c r="M27" s="39">
        <f>SUM(F27:K27)+(6*E27)</f>
        <v>0</v>
      </c>
      <c r="N27" s="46">
        <f t="shared" si="1"/>
        <v>0</v>
      </c>
      <c r="O27" s="31"/>
      <c r="P27" s="28"/>
      <c r="Q27" s="28"/>
      <c r="R27" s="32"/>
    </row>
    <row r="28" spans="1:18" ht="12.75" thickBot="1">
      <c r="A28" s="109">
        <v>23</v>
      </c>
      <c r="B28" s="99"/>
      <c r="C28" s="35"/>
      <c r="D28" s="2"/>
      <c r="E28" s="2"/>
      <c r="F28" s="1"/>
      <c r="G28" s="4"/>
      <c r="H28" s="4"/>
      <c r="I28" s="4"/>
      <c r="J28" s="4"/>
      <c r="K28" s="4"/>
      <c r="L28" s="36"/>
      <c r="M28" s="37">
        <f>SUM(F28:K28)+(6*E28)</f>
        <v>0</v>
      </c>
      <c r="N28" s="45">
        <f t="shared" si="1"/>
        <v>0</v>
      </c>
      <c r="O28" s="31"/>
      <c r="P28" s="94"/>
      <c r="Q28" s="96"/>
      <c r="R28" s="31"/>
    </row>
    <row r="29" spans="1:18" ht="12.75" thickBot="1">
      <c r="A29" s="109">
        <v>24</v>
      </c>
      <c r="B29" s="99"/>
      <c r="C29" s="35"/>
      <c r="D29" s="2"/>
      <c r="E29" s="3"/>
      <c r="F29" s="1"/>
      <c r="G29" s="4"/>
      <c r="H29" s="4"/>
      <c r="I29" s="4"/>
      <c r="J29" s="4"/>
      <c r="K29" s="4"/>
      <c r="L29" s="36"/>
      <c r="M29" s="37">
        <f>SUM(F29:K29)+(6*E29)</f>
        <v>0</v>
      </c>
      <c r="N29" s="45">
        <f t="shared" si="1"/>
        <v>0</v>
      </c>
      <c r="O29" s="31"/>
      <c r="P29" s="94"/>
      <c r="Q29" s="94"/>
      <c r="R29" s="31"/>
    </row>
    <row r="30" spans="1:18" ht="12.75" thickBot="1">
      <c r="A30" s="109">
        <v>25</v>
      </c>
      <c r="B30" s="99"/>
      <c r="C30" s="93"/>
      <c r="D30" s="93"/>
      <c r="E30" s="2"/>
      <c r="F30" s="4"/>
      <c r="G30" s="1"/>
      <c r="H30" s="1"/>
      <c r="I30" s="1"/>
      <c r="J30" s="1"/>
      <c r="K30" s="1"/>
      <c r="L30" s="36"/>
      <c r="M30" s="37">
        <f aca="true" t="shared" si="2" ref="M30:M37">SUM(F30:K30)+(6*E30)</f>
        <v>0</v>
      </c>
      <c r="N30" s="45">
        <f t="shared" si="1"/>
        <v>0</v>
      </c>
      <c r="O30" s="29"/>
      <c r="P30" s="30"/>
      <c r="Q30" s="30"/>
      <c r="R30" s="31"/>
    </row>
    <row r="31" spans="1:18" ht="12.75" thickBot="1">
      <c r="A31" s="109">
        <v>26</v>
      </c>
      <c r="B31" s="99"/>
      <c r="C31" s="35"/>
      <c r="D31" s="2"/>
      <c r="E31" s="2"/>
      <c r="F31" s="1"/>
      <c r="G31" s="4"/>
      <c r="H31" s="4"/>
      <c r="I31" s="4"/>
      <c r="J31" s="4"/>
      <c r="K31" s="4"/>
      <c r="L31" s="36">
        <v>0</v>
      </c>
      <c r="M31" s="37">
        <f t="shared" si="2"/>
        <v>0</v>
      </c>
      <c r="N31" s="45">
        <f t="shared" si="1"/>
        <v>0</v>
      </c>
      <c r="O31" s="29"/>
      <c r="P31" s="28"/>
      <c r="Q31" s="28"/>
      <c r="R31" s="31"/>
    </row>
    <row r="32" spans="1:18" ht="12.75" thickBot="1">
      <c r="A32" s="109">
        <v>27</v>
      </c>
      <c r="B32" s="99"/>
      <c r="C32" s="35"/>
      <c r="D32" s="2"/>
      <c r="E32" s="2"/>
      <c r="F32" s="1"/>
      <c r="G32" s="4"/>
      <c r="H32" s="4"/>
      <c r="I32" s="4"/>
      <c r="J32" s="4"/>
      <c r="K32" s="4"/>
      <c r="L32" s="36">
        <v>1200</v>
      </c>
      <c r="M32" s="37">
        <f t="shared" si="2"/>
        <v>0</v>
      </c>
      <c r="N32" s="45">
        <f t="shared" si="1"/>
        <v>0</v>
      </c>
      <c r="O32" s="29"/>
      <c r="P32" s="28"/>
      <c r="Q32" s="28"/>
      <c r="R32" s="31"/>
    </row>
    <row r="33" spans="1:18" ht="12.75" thickBot="1">
      <c r="A33" s="109">
        <v>28</v>
      </c>
      <c r="B33" s="99"/>
      <c r="C33" s="35"/>
      <c r="D33" s="2"/>
      <c r="E33" s="2"/>
      <c r="F33" s="1"/>
      <c r="G33" s="4"/>
      <c r="H33" s="4"/>
      <c r="I33" s="4"/>
      <c r="J33" s="4"/>
      <c r="K33" s="4"/>
      <c r="L33" s="36">
        <f>SUM(F33:K33)</f>
        <v>0</v>
      </c>
      <c r="M33" s="37">
        <f t="shared" si="2"/>
        <v>0</v>
      </c>
      <c r="N33" s="45">
        <f t="shared" si="1"/>
        <v>0</v>
      </c>
      <c r="O33" s="29"/>
      <c r="P33" s="28"/>
      <c r="Q33" s="28"/>
      <c r="R33" s="31"/>
    </row>
    <row r="34" spans="1:14" ht="12.75" thickBot="1">
      <c r="A34" s="109">
        <v>29</v>
      </c>
      <c r="B34" s="99"/>
      <c r="C34" s="35"/>
      <c r="D34" s="2"/>
      <c r="E34" s="2"/>
      <c r="F34" s="1"/>
      <c r="G34" s="4"/>
      <c r="H34" s="4"/>
      <c r="I34" s="4"/>
      <c r="J34" s="4"/>
      <c r="K34" s="4"/>
      <c r="L34" s="36">
        <v>1216</v>
      </c>
      <c r="M34" s="37">
        <f t="shared" si="2"/>
        <v>0</v>
      </c>
      <c r="N34" s="45">
        <f t="shared" si="1"/>
        <v>0</v>
      </c>
    </row>
    <row r="35" spans="1:14" ht="12.75" thickBot="1">
      <c r="A35" s="109">
        <v>30</v>
      </c>
      <c r="B35" s="99"/>
      <c r="C35" s="35"/>
      <c r="D35" s="2"/>
      <c r="E35" s="2"/>
      <c r="F35" s="1"/>
      <c r="G35" s="4"/>
      <c r="H35" s="4"/>
      <c r="I35" s="4"/>
      <c r="J35" s="4"/>
      <c r="K35" s="4"/>
      <c r="L35" s="36">
        <f>SUM(F35:K35)</f>
        <v>0</v>
      </c>
      <c r="M35" s="37">
        <f t="shared" si="2"/>
        <v>0</v>
      </c>
      <c r="N35" s="45">
        <f t="shared" si="1"/>
        <v>0</v>
      </c>
    </row>
    <row r="36" spans="1:14" ht="12.75" thickBot="1">
      <c r="A36" s="109">
        <v>31</v>
      </c>
      <c r="B36" s="99"/>
      <c r="C36" s="35"/>
      <c r="D36" s="2"/>
      <c r="E36" s="2"/>
      <c r="F36" s="1"/>
      <c r="G36" s="4"/>
      <c r="H36" s="4"/>
      <c r="I36" s="4"/>
      <c r="J36" s="4"/>
      <c r="K36" s="4"/>
      <c r="L36" s="41">
        <v>1218</v>
      </c>
      <c r="M36" s="37">
        <f t="shared" si="2"/>
        <v>0</v>
      </c>
      <c r="N36" s="44">
        <f t="shared" si="1"/>
        <v>0</v>
      </c>
    </row>
    <row r="37" spans="1:14" ht="12.75" thickBot="1">
      <c r="A37" s="109">
        <v>32</v>
      </c>
      <c r="B37" s="99"/>
      <c r="C37" s="35"/>
      <c r="D37" s="2"/>
      <c r="E37" s="2"/>
      <c r="F37" s="1"/>
      <c r="G37" s="4"/>
      <c r="H37" s="4"/>
      <c r="I37" s="4"/>
      <c r="J37" s="4"/>
      <c r="K37" s="4"/>
      <c r="L37" s="36"/>
      <c r="M37" s="37">
        <f t="shared" si="2"/>
        <v>0</v>
      </c>
      <c r="N37" s="45">
        <f t="shared" si="1"/>
        <v>0</v>
      </c>
    </row>
    <row r="38" spans="1:14" ht="12.75" thickBot="1">
      <c r="A38" s="109">
        <v>33</v>
      </c>
      <c r="B38" s="112"/>
      <c r="C38" s="40"/>
      <c r="D38" s="3"/>
      <c r="E38" s="3"/>
      <c r="F38" s="6"/>
      <c r="G38" s="5"/>
      <c r="H38" s="5"/>
      <c r="I38" s="5"/>
      <c r="J38" s="5"/>
      <c r="K38" s="5"/>
      <c r="L38" s="38"/>
      <c r="M38" s="37">
        <f aca="true" t="shared" si="3" ref="M31:M40">SUM(F38:K38)+(6*E38)</f>
        <v>0</v>
      </c>
      <c r="N38" s="121">
        <f t="shared" si="1"/>
        <v>0</v>
      </c>
    </row>
    <row r="39" spans="1:14" ht="12.75" thickBot="1">
      <c r="A39" s="109">
        <v>34</v>
      </c>
      <c r="B39" s="99"/>
      <c r="C39" s="35"/>
      <c r="D39" s="2"/>
      <c r="E39" s="2"/>
      <c r="F39" s="1"/>
      <c r="G39" s="4"/>
      <c r="H39" s="4"/>
      <c r="I39" s="4"/>
      <c r="J39" s="4"/>
      <c r="K39" s="4"/>
      <c r="L39" s="43">
        <v>0</v>
      </c>
      <c r="M39" s="37">
        <f t="shared" si="3"/>
        <v>0</v>
      </c>
      <c r="N39" s="121">
        <f t="shared" si="1"/>
        <v>0</v>
      </c>
    </row>
    <row r="40" spans="1:14" ht="12.75" thickBot="1">
      <c r="A40" s="109">
        <v>35</v>
      </c>
      <c r="B40" s="100"/>
      <c r="C40" s="42"/>
      <c r="D40" s="10"/>
      <c r="E40" s="10"/>
      <c r="F40" s="12"/>
      <c r="G40" s="11"/>
      <c r="H40" s="11"/>
      <c r="I40" s="11"/>
      <c r="J40" s="11"/>
      <c r="K40" s="11"/>
      <c r="L40" s="43"/>
      <c r="M40" s="37">
        <f t="shared" si="3"/>
        <v>0</v>
      </c>
      <c r="N40" s="46">
        <f t="shared" si="1"/>
        <v>0</v>
      </c>
    </row>
  </sheetData>
  <sheetProtection/>
  <mergeCells count="4">
    <mergeCell ref="A1:R1"/>
    <mergeCell ref="P2:R2"/>
    <mergeCell ref="F2:K2"/>
    <mergeCell ref="T6:T7"/>
  </mergeCells>
  <conditionalFormatting sqref="L6:M12 L14:M17 L20:M40">
    <cfRule type="cellIs" priority="594" dxfId="61" operator="greaterThanOrEqual" stopIfTrue="1">
      <formula>10000</formula>
    </cfRule>
  </conditionalFormatting>
  <conditionalFormatting sqref="F6:K9 F14:K15 F20:K28 F11:K12 F33:K40 F30:K31 F17:K17">
    <cfRule type="cellIs" priority="595" dxfId="62" operator="between" stopIfTrue="1">
      <formula>200</formula>
      <formula>229</formula>
    </cfRule>
    <cfRule type="cellIs" priority="596" dxfId="63" operator="between" stopIfTrue="1">
      <formula>230</formula>
      <formula>249</formula>
    </cfRule>
    <cfRule type="cellIs" priority="597" dxfId="64" operator="greaterThanOrEqual" stopIfTrue="1">
      <formula>250</formula>
    </cfRule>
  </conditionalFormatting>
  <conditionalFormatting sqref="P6:S12 N6:N12 N14:N17 P14:R33 N20:N40">
    <cfRule type="cellIs" priority="598" dxfId="61" operator="between" stopIfTrue="1">
      <formula>200</formula>
      <formula>229</formula>
    </cfRule>
    <cfRule type="cellIs" priority="599" dxfId="65" operator="between" stopIfTrue="1">
      <formula>230</formula>
      <formula>249</formula>
    </cfRule>
    <cfRule type="cellIs" priority="600" dxfId="64" operator="equal" stopIfTrue="1">
      <formula>300</formula>
    </cfRule>
  </conditionalFormatting>
  <conditionalFormatting sqref="L13:M13">
    <cfRule type="cellIs" priority="48" dxfId="61" operator="greaterThanOrEqual" stopIfTrue="1">
      <formula>10000</formula>
    </cfRule>
  </conditionalFormatting>
  <conditionalFormatting sqref="P13:S13 N13">
    <cfRule type="cellIs" priority="52" dxfId="61" operator="between" stopIfTrue="1">
      <formula>200</formula>
      <formula>229</formula>
    </cfRule>
    <cfRule type="cellIs" priority="53" dxfId="65" operator="between" stopIfTrue="1">
      <formula>230</formula>
      <formula>249</formula>
    </cfRule>
    <cfRule type="cellIs" priority="54" dxfId="64" operator="equal" stopIfTrue="1">
      <formula>300</formula>
    </cfRule>
  </conditionalFormatting>
  <conditionalFormatting sqref="L19:M19">
    <cfRule type="cellIs" priority="41" dxfId="61" operator="greaterThanOrEqual" stopIfTrue="1">
      <formula>10000</formula>
    </cfRule>
  </conditionalFormatting>
  <conditionalFormatting sqref="F19:K19">
    <cfRule type="cellIs" priority="42" dxfId="62" operator="between" stopIfTrue="1">
      <formula>200</formula>
      <formula>229</formula>
    </cfRule>
    <cfRule type="cellIs" priority="43" dxfId="63" operator="between" stopIfTrue="1">
      <formula>230</formula>
      <formula>249</formula>
    </cfRule>
    <cfRule type="cellIs" priority="44" dxfId="64" operator="greaterThanOrEqual" stopIfTrue="1">
      <formula>250</formula>
    </cfRule>
  </conditionalFormatting>
  <conditionalFormatting sqref="N19">
    <cfRule type="cellIs" priority="45" dxfId="61" operator="between" stopIfTrue="1">
      <formula>200</formula>
      <formula>229</formula>
    </cfRule>
    <cfRule type="cellIs" priority="46" dxfId="65" operator="between" stopIfTrue="1">
      <formula>230</formula>
      <formula>249</formula>
    </cfRule>
    <cfRule type="cellIs" priority="47" dxfId="64" operator="equal" stopIfTrue="1">
      <formula>300</formula>
    </cfRule>
  </conditionalFormatting>
  <conditionalFormatting sqref="L18:M18">
    <cfRule type="cellIs" priority="34" dxfId="61" operator="greaterThanOrEqual" stopIfTrue="1">
      <formula>10000</formula>
    </cfRule>
  </conditionalFormatting>
  <conditionalFormatting sqref="N18">
    <cfRule type="cellIs" priority="38" dxfId="61" operator="between" stopIfTrue="1">
      <formula>200</formula>
      <formula>229</formula>
    </cfRule>
    <cfRule type="cellIs" priority="39" dxfId="65" operator="between" stopIfTrue="1">
      <formula>230</formula>
      <formula>249</formula>
    </cfRule>
    <cfRule type="cellIs" priority="40" dxfId="64" operator="equal" stopIfTrue="1">
      <formula>300</formula>
    </cfRule>
  </conditionalFormatting>
  <conditionalFormatting sqref="F29:K29">
    <cfRule type="cellIs" priority="31" dxfId="62" operator="between" stopIfTrue="1">
      <formula>200</formula>
      <formula>229</formula>
    </cfRule>
    <cfRule type="cellIs" priority="32" dxfId="63" operator="between" stopIfTrue="1">
      <formula>230</formula>
      <formula>249</formula>
    </cfRule>
    <cfRule type="cellIs" priority="33" dxfId="64" operator="greaterThanOrEqual" stopIfTrue="1">
      <formula>250</formula>
    </cfRule>
  </conditionalFormatting>
  <conditionalFormatting sqref="F13:K13">
    <cfRule type="cellIs" priority="16" dxfId="62" operator="between" stopIfTrue="1">
      <formula>200</formula>
      <formula>229</formula>
    </cfRule>
    <cfRule type="cellIs" priority="17" dxfId="63" operator="between" stopIfTrue="1">
      <formula>230</formula>
      <formula>249</formula>
    </cfRule>
    <cfRule type="cellIs" priority="18" dxfId="64" operator="greaterThanOrEqual" stopIfTrue="1">
      <formula>250</formula>
    </cfRule>
  </conditionalFormatting>
  <conditionalFormatting sqref="F18:K18">
    <cfRule type="cellIs" priority="10" dxfId="62" operator="between" stopIfTrue="1">
      <formula>200</formula>
      <formula>229</formula>
    </cfRule>
    <cfRule type="cellIs" priority="11" dxfId="63" operator="between" stopIfTrue="1">
      <formula>230</formula>
      <formula>249</formula>
    </cfRule>
    <cfRule type="cellIs" priority="12" dxfId="64" operator="greaterThanOrEqual" stopIfTrue="1">
      <formula>250</formula>
    </cfRule>
  </conditionalFormatting>
  <conditionalFormatting sqref="F32:K32">
    <cfRule type="cellIs" priority="7" dxfId="62" operator="between" stopIfTrue="1">
      <formula>200</formula>
      <formula>229</formula>
    </cfRule>
    <cfRule type="cellIs" priority="8" dxfId="63" operator="between" stopIfTrue="1">
      <formula>230</formula>
      <formula>249</formula>
    </cfRule>
    <cfRule type="cellIs" priority="9" dxfId="64" operator="greaterThanOrEqual" stopIfTrue="1">
      <formula>250</formula>
    </cfRule>
  </conditionalFormatting>
  <conditionalFormatting sqref="F16:K16">
    <cfRule type="cellIs" priority="4" dxfId="62" operator="between" stopIfTrue="1">
      <formula>200</formula>
      <formula>229</formula>
    </cfRule>
    <cfRule type="cellIs" priority="5" dxfId="63" operator="between" stopIfTrue="1">
      <formula>230</formula>
      <formula>249</formula>
    </cfRule>
    <cfRule type="cellIs" priority="6" dxfId="64" operator="greaterThanOrEqual" stopIfTrue="1">
      <formula>250</formula>
    </cfRule>
  </conditionalFormatting>
  <conditionalFormatting sqref="F10:K10">
    <cfRule type="cellIs" priority="1" dxfId="62" operator="between" stopIfTrue="1">
      <formula>200</formula>
      <formula>229</formula>
    </cfRule>
    <cfRule type="cellIs" priority="2" dxfId="63" operator="between" stopIfTrue="1">
      <formula>230</formula>
      <formula>249</formula>
    </cfRule>
    <cfRule type="cellIs" priority="3" dxfId="64" operator="greaterThanOrEqual" stopIfTrue="1">
      <formula>250</formula>
    </cfRule>
  </conditionalFormatting>
  <printOptions/>
  <pageMargins left="0.25" right="0.19" top="0.34" bottom="0.24" header="0.24" footer="0.16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="110" zoomScaleNormal="110" zoomScalePageLayoutView="0" workbookViewId="0" topLeftCell="A19">
      <selection activeCell="K7" sqref="K7"/>
    </sheetView>
  </sheetViews>
  <sheetFormatPr defaultColWidth="9.00390625" defaultRowHeight="12.75"/>
  <cols>
    <col min="1" max="1" width="4.50390625" style="0" customWidth="1"/>
    <col min="3" max="3" width="19.50390625" style="0" customWidth="1"/>
    <col min="4" max="4" width="5.00390625" style="0" customWidth="1"/>
    <col min="8" max="8" width="4.125" style="48" customWidth="1"/>
    <col min="9" max="9" width="25.125" style="0" customWidth="1"/>
    <col min="10" max="10" width="4.50390625" style="0" customWidth="1"/>
    <col min="11" max="11" width="21.75390625" style="0" customWidth="1"/>
  </cols>
  <sheetData>
    <row r="1" spans="3:4" ht="31.5" customHeight="1">
      <c r="C1" s="47" t="s">
        <v>33</v>
      </c>
      <c r="D1" s="47"/>
    </row>
    <row r="2" spans="3:4" ht="31.5" customHeight="1" thickBot="1">
      <c r="C2" s="47"/>
      <c r="D2" s="47"/>
    </row>
    <row r="3" spans="2:11" ht="13.5" thickBot="1">
      <c r="B3" s="49" t="s">
        <v>26</v>
      </c>
      <c r="C3" s="50" t="s">
        <v>27</v>
      </c>
      <c r="D3" s="51"/>
      <c r="E3" s="51" t="s">
        <v>28</v>
      </c>
      <c r="F3" s="52"/>
      <c r="G3" s="53"/>
      <c r="I3" s="54" t="s">
        <v>29</v>
      </c>
      <c r="K3" s="88" t="s">
        <v>52</v>
      </c>
    </row>
    <row r="4" spans="1:7" ht="12.75" thickBot="1">
      <c r="A4" s="55"/>
      <c r="B4" s="56"/>
      <c r="C4" s="57"/>
      <c r="D4" s="58" t="s">
        <v>30</v>
      </c>
      <c r="E4" s="58" t="s">
        <v>31</v>
      </c>
      <c r="F4" s="59" t="s">
        <v>32</v>
      </c>
      <c r="G4" s="60"/>
    </row>
    <row r="5" spans="1:7" ht="13.5" thickBot="1">
      <c r="A5" s="55"/>
      <c r="B5" s="61">
        <v>1</v>
      </c>
      <c r="C5" s="90" t="s">
        <v>50</v>
      </c>
      <c r="D5" s="104">
        <v>0</v>
      </c>
      <c r="E5" s="62">
        <v>201</v>
      </c>
      <c r="F5" s="63">
        <v>233</v>
      </c>
      <c r="G5" s="83">
        <f>SUM(E5:F5)+2*D5</f>
        <v>434</v>
      </c>
    </row>
    <row r="6" spans="1:11" ht="13.5" thickBot="1">
      <c r="A6" s="55"/>
      <c r="B6" s="64">
        <v>14</v>
      </c>
      <c r="C6" s="91" t="s">
        <v>46</v>
      </c>
      <c r="D6" s="105">
        <v>0</v>
      </c>
      <c r="E6" s="65">
        <v>159</v>
      </c>
      <c r="F6" s="66">
        <v>167</v>
      </c>
      <c r="G6" s="84">
        <f>SUM(E6:F6)+2*D6</f>
        <v>326</v>
      </c>
      <c r="I6" s="90" t="str">
        <f>C5</f>
        <v>Skalický Pavel</v>
      </c>
      <c r="K6" s="113" t="str">
        <f>C11</f>
        <v>Bejdl Renda</v>
      </c>
    </row>
    <row r="7" spans="3:11" ht="8.25" customHeight="1" thickBot="1">
      <c r="C7" s="71"/>
      <c r="D7" s="48"/>
      <c r="J7" s="67"/>
      <c r="K7" s="67"/>
    </row>
    <row r="8" spans="2:11" ht="12.75" thickBot="1">
      <c r="B8" s="49" t="s">
        <v>26</v>
      </c>
      <c r="C8" s="87"/>
      <c r="D8" s="51"/>
      <c r="E8" s="51"/>
      <c r="F8" s="52"/>
      <c r="G8" s="53"/>
      <c r="J8" s="67"/>
      <c r="K8" s="67"/>
    </row>
    <row r="9" spans="1:11" ht="12.75" thickBot="1">
      <c r="A9" s="55"/>
      <c r="B9" s="56"/>
      <c r="C9" s="68"/>
      <c r="D9" s="58"/>
      <c r="E9" s="58"/>
      <c r="F9" s="59"/>
      <c r="G9" s="60"/>
      <c r="J9" s="67"/>
      <c r="K9" s="102"/>
    </row>
    <row r="10" spans="1:7" ht="13.5" thickBot="1">
      <c r="A10" s="55"/>
      <c r="B10" s="61">
        <v>2</v>
      </c>
      <c r="C10" s="90" t="s">
        <v>44</v>
      </c>
      <c r="D10" s="106">
        <v>15</v>
      </c>
      <c r="E10" s="69">
        <v>169</v>
      </c>
      <c r="F10" s="70">
        <v>216</v>
      </c>
      <c r="G10" s="85">
        <f>SUM(E10:F10)+2*D10</f>
        <v>415</v>
      </c>
    </row>
    <row r="11" spans="1:9" ht="13.5" thickBot="1">
      <c r="A11" s="55"/>
      <c r="B11" s="64">
        <v>13</v>
      </c>
      <c r="C11" s="91" t="s">
        <v>49</v>
      </c>
      <c r="D11" s="105">
        <v>0</v>
      </c>
      <c r="E11" s="65">
        <v>169</v>
      </c>
      <c r="F11" s="66">
        <v>227</v>
      </c>
      <c r="G11" s="84">
        <f>SUM(E11:F11)+2*D11</f>
        <v>396</v>
      </c>
      <c r="I11" s="90" t="str">
        <f>C10</f>
        <v>Pitaš Vladimír</v>
      </c>
    </row>
    <row r="12" spans="3:4" ht="7.5" customHeight="1" thickBot="1">
      <c r="C12" s="71"/>
      <c r="D12" s="48"/>
    </row>
    <row r="13" spans="2:7" ht="12.75" thickBot="1">
      <c r="B13" s="49" t="s">
        <v>26</v>
      </c>
      <c r="C13" s="72"/>
      <c r="D13" s="51"/>
      <c r="E13" s="51"/>
      <c r="F13" s="52"/>
      <c r="G13" s="53"/>
    </row>
    <row r="14" spans="1:7" ht="12.75" thickBot="1">
      <c r="A14" s="55"/>
      <c r="B14" s="56"/>
      <c r="C14" s="68"/>
      <c r="D14" s="58"/>
      <c r="E14" s="58"/>
      <c r="F14" s="59"/>
      <c r="G14" s="60"/>
    </row>
    <row r="15" spans="1:7" ht="12.75">
      <c r="A15" s="55"/>
      <c r="B15" s="61">
        <v>3</v>
      </c>
      <c r="C15" s="90" t="s">
        <v>41</v>
      </c>
      <c r="D15" s="104">
        <v>15</v>
      </c>
      <c r="E15" s="69">
        <v>185</v>
      </c>
      <c r="F15" s="70">
        <v>156</v>
      </c>
      <c r="G15" s="85">
        <f>SUM(E15:F15)+2*D15</f>
        <v>371</v>
      </c>
    </row>
    <row r="16" spans="1:9" ht="13.5" thickBot="1">
      <c r="A16" s="55"/>
      <c r="B16" s="64">
        <v>12</v>
      </c>
      <c r="C16" s="91" t="s">
        <v>43</v>
      </c>
      <c r="D16" s="105">
        <v>1</v>
      </c>
      <c r="E16" s="65">
        <v>164</v>
      </c>
      <c r="F16" s="66">
        <v>183</v>
      </c>
      <c r="G16" s="84">
        <f>SUM(E16:F16)+2*D16</f>
        <v>349</v>
      </c>
      <c r="I16" s="91" t="str">
        <f>C15</f>
        <v>Rathouský Tomáš</v>
      </c>
    </row>
    <row r="17" spans="3:4" ht="9" customHeight="1" thickBot="1">
      <c r="C17" s="71"/>
      <c r="D17" s="48"/>
    </row>
    <row r="18" spans="2:7" ht="12.75" thickBot="1">
      <c r="B18" s="49" t="s">
        <v>26</v>
      </c>
      <c r="C18" s="72"/>
      <c r="D18" s="107"/>
      <c r="E18" s="73"/>
      <c r="F18" s="73"/>
      <c r="G18" s="74"/>
    </row>
    <row r="19" spans="2:7" ht="12.75" thickBot="1">
      <c r="B19" s="75"/>
      <c r="C19" s="72"/>
      <c r="D19" s="52"/>
      <c r="E19" s="52"/>
      <c r="F19" s="52"/>
      <c r="G19" s="53"/>
    </row>
    <row r="20" spans="1:7" ht="13.5" thickBot="1">
      <c r="A20" s="55"/>
      <c r="B20" s="61">
        <v>4</v>
      </c>
      <c r="C20" s="92" t="s">
        <v>48</v>
      </c>
      <c r="D20" s="106">
        <v>0</v>
      </c>
      <c r="E20" s="69">
        <v>183</v>
      </c>
      <c r="F20" s="76">
        <v>187</v>
      </c>
      <c r="G20" s="85">
        <f>SUM(E20:F20)+2*D20</f>
        <v>370</v>
      </c>
    </row>
    <row r="21" spans="1:9" ht="13.5" thickBot="1">
      <c r="A21" s="55"/>
      <c r="B21" s="64">
        <v>11</v>
      </c>
      <c r="C21" s="91" t="s">
        <v>39</v>
      </c>
      <c r="D21" s="105">
        <v>15</v>
      </c>
      <c r="E21" s="65">
        <v>113</v>
      </c>
      <c r="F21" s="77">
        <v>190</v>
      </c>
      <c r="G21" s="84">
        <f>SUM(E21:F21)+2*D21</f>
        <v>333</v>
      </c>
      <c r="I21" s="92" t="str">
        <f>C20</f>
        <v>Barkman Radek</v>
      </c>
    </row>
    <row r="22" spans="3:4" ht="9" customHeight="1" thickBot="1">
      <c r="C22" s="71"/>
      <c r="D22" s="48"/>
    </row>
    <row r="23" spans="2:7" ht="12.75" thickBot="1">
      <c r="B23" s="49" t="s">
        <v>26</v>
      </c>
      <c r="C23" s="78"/>
      <c r="D23" s="107"/>
      <c r="E23" s="73"/>
      <c r="F23" s="73"/>
      <c r="G23" s="74"/>
    </row>
    <row r="24" spans="2:7" ht="12.75" thickBot="1">
      <c r="B24" s="75"/>
      <c r="C24" s="72"/>
      <c r="D24" s="52"/>
      <c r="E24" s="52"/>
      <c r="F24" s="52"/>
      <c r="G24" s="53"/>
    </row>
    <row r="25" spans="1:7" ht="13.5" thickBot="1">
      <c r="A25" s="55"/>
      <c r="B25" s="79">
        <v>5</v>
      </c>
      <c r="C25" s="90" t="s">
        <v>37</v>
      </c>
      <c r="D25" s="104">
        <v>12</v>
      </c>
      <c r="E25" s="69">
        <v>198</v>
      </c>
      <c r="F25" s="69">
        <v>143</v>
      </c>
      <c r="G25" s="85">
        <f>SUM(E25:F25)+2*D25</f>
        <v>365</v>
      </c>
    </row>
    <row r="26" spans="1:9" ht="13.5" thickBot="1">
      <c r="A26" s="55"/>
      <c r="B26" s="80">
        <v>10</v>
      </c>
      <c r="C26" s="91" t="s">
        <v>40</v>
      </c>
      <c r="D26" s="105">
        <v>15</v>
      </c>
      <c r="E26" s="65">
        <v>151</v>
      </c>
      <c r="F26" s="65">
        <v>208</v>
      </c>
      <c r="G26" s="84">
        <f>SUM(E26:F26)+2*D26</f>
        <v>389</v>
      </c>
      <c r="I26" s="90" t="str">
        <f>C26</f>
        <v>Dohnálek Stanislav</v>
      </c>
    </row>
    <row r="27" spans="3:4" ht="8.25" customHeight="1" thickBot="1">
      <c r="C27" s="71"/>
      <c r="D27" s="48"/>
    </row>
    <row r="28" spans="2:7" ht="12.75" thickBot="1">
      <c r="B28" s="49" t="s">
        <v>26</v>
      </c>
      <c r="C28" s="78"/>
      <c r="D28" s="107"/>
      <c r="E28" s="73"/>
      <c r="F28" s="73"/>
      <c r="G28" s="74"/>
    </row>
    <row r="29" spans="2:7" ht="12.75" thickBot="1">
      <c r="B29" s="75"/>
      <c r="C29" s="72"/>
      <c r="D29" s="52"/>
      <c r="E29" s="52"/>
      <c r="F29" s="52"/>
      <c r="G29" s="53"/>
    </row>
    <row r="30" spans="1:7" ht="12.75">
      <c r="A30" s="55"/>
      <c r="B30" s="81">
        <v>6</v>
      </c>
      <c r="C30" s="111" t="s">
        <v>51</v>
      </c>
      <c r="D30" s="104">
        <v>8</v>
      </c>
      <c r="E30" s="69">
        <v>202</v>
      </c>
      <c r="F30" s="69">
        <v>170</v>
      </c>
      <c r="G30" s="85">
        <f>SUM(E30:F30)+2*D30</f>
        <v>388</v>
      </c>
    </row>
    <row r="31" spans="1:9" ht="13.5" thickBot="1">
      <c r="A31" s="55"/>
      <c r="B31" s="82">
        <v>9</v>
      </c>
      <c r="C31" s="91" t="s">
        <v>38</v>
      </c>
      <c r="D31" s="108">
        <v>4</v>
      </c>
      <c r="E31" s="65">
        <v>176</v>
      </c>
      <c r="F31" s="65">
        <v>134</v>
      </c>
      <c r="G31" s="84">
        <f>SUM(E31:F31)+2*D31</f>
        <v>318</v>
      </c>
      <c r="I31" s="91" t="str">
        <f>C30</f>
        <v>Germanová Lenka</v>
      </c>
    </row>
    <row r="32" spans="3:4" ht="9" customHeight="1" thickBot="1">
      <c r="C32" s="71"/>
      <c r="D32" s="48"/>
    </row>
    <row r="33" spans="2:7" ht="12.75" thickBot="1">
      <c r="B33" s="49" t="s">
        <v>26</v>
      </c>
      <c r="C33" s="78"/>
      <c r="D33" s="107"/>
      <c r="E33" s="73"/>
      <c r="F33" s="73"/>
      <c r="G33" s="74"/>
    </row>
    <row r="34" spans="2:7" ht="12.75" thickBot="1">
      <c r="B34" s="75"/>
      <c r="C34" s="72"/>
      <c r="D34" s="52"/>
      <c r="E34" s="52"/>
      <c r="F34" s="52"/>
      <c r="G34" s="53"/>
    </row>
    <row r="35" spans="1:7" ht="13.5" thickBot="1">
      <c r="A35" s="55"/>
      <c r="B35" s="61">
        <v>7</v>
      </c>
      <c r="C35" s="90" t="s">
        <v>24</v>
      </c>
      <c r="D35" s="104">
        <v>15</v>
      </c>
      <c r="E35" s="69">
        <v>169</v>
      </c>
      <c r="F35" s="69">
        <v>167</v>
      </c>
      <c r="G35" s="85">
        <f>SUM(E35:F35)+2*D35</f>
        <v>366</v>
      </c>
    </row>
    <row r="36" spans="1:9" ht="13.5" thickBot="1">
      <c r="A36" s="55"/>
      <c r="B36" s="64">
        <v>8</v>
      </c>
      <c r="C36" s="91" t="s">
        <v>34</v>
      </c>
      <c r="D36" s="105">
        <v>26</v>
      </c>
      <c r="E36" s="65">
        <v>118</v>
      </c>
      <c r="F36" s="65">
        <v>149</v>
      </c>
      <c r="G36" s="84">
        <f>SUM(E36:F36)+2*D36</f>
        <v>319</v>
      </c>
      <c r="I36" s="86" t="str">
        <f>C35</f>
        <v>Jindřišek Milan</v>
      </c>
    </row>
    <row r="37" spans="3:4" ht="7.5" customHeight="1">
      <c r="C37" s="71"/>
      <c r="D37" s="48"/>
    </row>
    <row r="38" ht="9" customHeight="1"/>
    <row r="39" spans="2:9" ht="12" hidden="1">
      <c r="B39" s="101"/>
      <c r="C39" s="101"/>
      <c r="D39" s="101"/>
      <c r="E39" s="101"/>
      <c r="F39" s="101"/>
      <c r="G39" s="101"/>
      <c r="H39" s="103"/>
      <c r="I39" s="101"/>
    </row>
  </sheetData>
  <sheetProtection/>
  <printOptions/>
  <pageMargins left="0.7" right="0.7" top="0.787401575" bottom="0.7874015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Vondráček</dc:creator>
  <cp:keywords/>
  <dc:description/>
  <cp:lastModifiedBy>Tesař František</cp:lastModifiedBy>
  <cp:lastPrinted>2011-02-02T09:20:03Z</cp:lastPrinted>
  <dcterms:created xsi:type="dcterms:W3CDTF">2001-07-28T22:57:59Z</dcterms:created>
  <dcterms:modified xsi:type="dcterms:W3CDTF">2018-06-03T14:34:53Z</dcterms:modified>
  <cp:category/>
  <cp:version/>
  <cp:contentType/>
  <cp:contentStatus/>
</cp:coreProperties>
</file>