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45" windowWidth="8655" windowHeight="4125" activeTab="0"/>
  </bookViews>
  <sheets>
    <sheet name="BZSO 2016" sheetId="1" r:id="rId1"/>
    <sheet name="KO " sheetId="2" r:id="rId2"/>
    <sheet name="List1" sheetId="3" r:id="rId3"/>
  </sheets>
  <externalReferences>
    <externalReference r:id="rId6"/>
    <externalReference r:id="rId7"/>
  </externalReferences>
  <definedNames>
    <definedName name="celkem">#REF!</definedName>
    <definedName name="jed">#REF!</definedName>
    <definedName name="jed1">#REF!</definedName>
    <definedName name="jméno_závodníka">#REF!</definedName>
    <definedName name="klub__město">#REF!</definedName>
    <definedName name="prase1kolo">'[2]JEDNOTLIVEC'!$G$3:$G$74</definedName>
    <definedName name="prase2kolo">'[2]JEDNOTLIVEC'!$J$3:$J$74</definedName>
    <definedName name="prasefinale">'[2]JEDNOTLIVEC'!$N$3:$N$74</definedName>
    <definedName name="prasekvalifikace">'[2]JEDNOTLIVEC'!$D$3:$D$74</definedName>
    <definedName name="R">#REF!</definedName>
    <definedName name="st.č.">#REF!</definedName>
  </definedNames>
  <calcPr fullCalcOnLoad="1"/>
</workbook>
</file>

<file path=xl/sharedStrings.xml><?xml version="1.0" encoding="utf-8"?>
<sst xmlns="http://schemas.openxmlformats.org/spreadsheetml/2006/main" count="102" uniqueCount="62">
  <si>
    <t>kategorie</t>
  </si>
  <si>
    <t>celkem</t>
  </si>
  <si>
    <t>jméno hráče</t>
  </si>
  <si>
    <t>HDC</t>
  </si>
  <si>
    <t>KVALIFIKACE</t>
  </si>
  <si>
    <t>1.hra</t>
  </si>
  <si>
    <t>2.hra</t>
  </si>
  <si>
    <t>3.hra</t>
  </si>
  <si>
    <t>4.hra</t>
  </si>
  <si>
    <t>5.hra</t>
  </si>
  <si>
    <t>6.hra</t>
  </si>
  <si>
    <t>celkem + hdc</t>
  </si>
  <si>
    <t>Kvalifikace</t>
  </si>
  <si>
    <t>Bowler</t>
  </si>
  <si>
    <t>HCP</t>
  </si>
  <si>
    <t>Průměr</t>
  </si>
  <si>
    <t>Final</t>
  </si>
  <si>
    <t>G1</t>
  </si>
  <si>
    <t>G2</t>
  </si>
  <si>
    <t>G3</t>
  </si>
  <si>
    <t>G4</t>
  </si>
  <si>
    <t>G5</t>
  </si>
  <si>
    <t>G6</t>
  </si>
  <si>
    <t>Total</t>
  </si>
  <si>
    <t>Brokeš František st.</t>
  </si>
  <si>
    <t>Brokešová Anna</t>
  </si>
  <si>
    <t>Jindřišek Milan</t>
  </si>
  <si>
    <t>Vojíř Jiří</t>
  </si>
  <si>
    <t xml:space="preserve">Bowlingzone SENIOR OPEN </t>
  </si>
  <si>
    <t>poř.</t>
  </si>
  <si>
    <t>Jméno</t>
  </si>
  <si>
    <t xml:space="preserve">         </t>
  </si>
  <si>
    <t>Postupující</t>
  </si>
  <si>
    <t>hand.</t>
  </si>
  <si>
    <t>1. hra</t>
  </si>
  <si>
    <t>2. hra</t>
  </si>
  <si>
    <t>KO Semifinále</t>
  </si>
  <si>
    <t>Lucky Losers</t>
  </si>
  <si>
    <t>Brašnová Alena</t>
  </si>
  <si>
    <t>Horáková Marie</t>
  </si>
  <si>
    <t>Koukal Drahomír</t>
  </si>
  <si>
    <t>Krejchová Věra</t>
  </si>
  <si>
    <t>Krejčová Danuše</t>
  </si>
  <si>
    <t>Osička Antonín</t>
  </si>
  <si>
    <t>Pitaš Vladimír</t>
  </si>
  <si>
    <t>Velek Stanislav</t>
  </si>
  <si>
    <t>Zapletalová Jiřina</t>
  </si>
  <si>
    <t>Postup 70%</t>
  </si>
  <si>
    <t>Hanušová Dana</t>
  </si>
  <si>
    <t>Klapal Jaroslav</t>
  </si>
  <si>
    <t>Bora František</t>
  </si>
  <si>
    <t>Prokopová Dagmar</t>
  </si>
  <si>
    <t>Bešík Josef</t>
  </si>
  <si>
    <t>Chaloupka Jaroslav</t>
  </si>
  <si>
    <t xml:space="preserve">Dohnálek Stanislav </t>
  </si>
  <si>
    <t>Kučírek František</t>
  </si>
  <si>
    <t>Lank Ivan st.</t>
  </si>
  <si>
    <t>Pitauer Pavel</t>
  </si>
  <si>
    <t>Krejchová  Věra</t>
  </si>
  <si>
    <t>Brokeš František</t>
  </si>
  <si>
    <t>Lank Ivan st.,</t>
  </si>
  <si>
    <t>Dohnálek Stanislav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</si>
</sst>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_ ;[Red]\-#,##0.0\ "/>
    <numFmt numFmtId="166" formatCode="0.0"/>
    <numFmt numFmtId="167" formatCode="0.000"/>
    <numFmt numFmtId="168" formatCode="000\ 00"/>
    <numFmt numFmtId="169" formatCode="0.0E+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_ ;[Red]\-0\ "/>
    <numFmt numFmtId="176" formatCode="#,##0.00_ ;[Red]\-#,##0.00\ "/>
    <numFmt numFmtId="177" formatCode="#,##0;[Red]#,##0"/>
    <numFmt numFmtId="178" formatCode="0;[Red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;[Red]0.0"/>
    <numFmt numFmtId="183" formatCode="0.00;[Red]0.00"/>
    <numFmt numFmtId="184" formatCode="[$¥€-2]\ #\ ##,000_);[Red]\([$€-2]\ #\ ##,000\)"/>
  </numFmts>
  <fonts count="54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2"/>
      <color indexed="36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Arial CE"/>
      <family val="0"/>
    </font>
    <font>
      <sz val="10"/>
      <color indexed="9"/>
      <name val="Arial CE"/>
      <family val="0"/>
    </font>
    <font>
      <b/>
      <sz val="22"/>
      <name val="Tahoma"/>
      <family val="2"/>
    </font>
    <font>
      <b/>
      <sz val="9"/>
      <name val="Arial CE"/>
      <family val="0"/>
    </font>
    <font>
      <b/>
      <sz val="14"/>
      <name val="Tahoma"/>
      <family val="2"/>
    </font>
    <font>
      <b/>
      <sz val="10"/>
      <color indexed="12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Tahoma"/>
      <family val="2"/>
    </font>
    <font>
      <sz val="1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Tahoma"/>
      <family val="2"/>
    </font>
    <font>
      <sz val="18"/>
      <color theme="0"/>
      <name val="Arial CE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178" fontId="3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8" fontId="3" fillId="0" borderId="11" xfId="0" applyNumberFormat="1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13" xfId="0" applyFont="1" applyFill="1" applyBorder="1" applyAlignment="1">
      <alignment textRotation="90"/>
    </xf>
    <xf numFmtId="0" fontId="10" fillId="34" borderId="13" xfId="0" applyFont="1" applyFill="1" applyBorder="1" applyAlignment="1">
      <alignment horizontal="center" textRotation="90"/>
    </xf>
    <xf numFmtId="178" fontId="3" fillId="0" borderId="12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78" fontId="3" fillId="0" borderId="13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10" fillId="34" borderId="18" xfId="0" applyFont="1" applyFill="1" applyBorder="1" applyAlignment="1">
      <alignment textRotation="90"/>
    </xf>
    <xf numFmtId="0" fontId="7" fillId="35" borderId="19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8" fillId="35" borderId="19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37" borderId="23" xfId="0" applyFont="1" applyFill="1" applyBorder="1" applyAlignment="1">
      <alignment/>
    </xf>
    <xf numFmtId="0" fontId="11" fillId="37" borderId="22" xfId="0" applyFont="1" applyFill="1" applyBorder="1" applyAlignment="1">
      <alignment/>
    </xf>
    <xf numFmtId="178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178" fontId="4" fillId="0" borderId="24" xfId="0" applyNumberFormat="1" applyFont="1" applyFill="1" applyBorder="1" applyAlignment="1">
      <alignment horizontal="center"/>
    </xf>
    <xf numFmtId="178" fontId="5" fillId="38" borderId="24" xfId="0" applyNumberFormat="1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178" fontId="5" fillId="38" borderId="10" xfId="0" applyNumberFormat="1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 horizontal="center"/>
    </xf>
    <xf numFmtId="178" fontId="5" fillId="38" borderId="13" xfId="0" applyNumberFormat="1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178" fontId="4" fillId="0" borderId="11" xfId="0" applyNumberFormat="1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178" fontId="4" fillId="0" borderId="13" xfId="0" applyNumberFormat="1" applyFont="1" applyFill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8" xfId="47" applyFont="1" applyBorder="1" applyAlignment="1">
      <alignment horizontal="center"/>
      <protection/>
    </xf>
    <xf numFmtId="0" fontId="0" fillId="0" borderId="29" xfId="47" applyBorder="1" applyAlignment="1">
      <alignment horizontal="center"/>
      <protection/>
    </xf>
    <xf numFmtId="0" fontId="0" fillId="0" borderId="30" xfId="47" applyFont="1" applyBorder="1" applyAlignment="1">
      <alignment horizontal="center"/>
      <protection/>
    </xf>
    <xf numFmtId="0" fontId="0" fillId="0" borderId="31" xfId="47" applyFont="1" applyBorder="1" applyAlignment="1">
      <alignment horizontal="center"/>
      <protection/>
    </xf>
    <xf numFmtId="0" fontId="0" fillId="0" borderId="32" xfId="47" applyBorder="1" applyAlignment="1">
      <alignment horizontal="center"/>
      <protection/>
    </xf>
    <xf numFmtId="0" fontId="14" fillId="0" borderId="0" xfId="0" applyFont="1" applyAlignment="1">
      <alignment horizontal="center"/>
    </xf>
    <xf numFmtId="0" fontId="0" fillId="0" borderId="33" xfId="0" applyBorder="1" applyAlignment="1">
      <alignment/>
    </xf>
    <xf numFmtId="0" fontId="0" fillId="0" borderId="34" xfId="47" applyBorder="1" applyAlignment="1">
      <alignment horizontal="center"/>
      <protection/>
    </xf>
    <xf numFmtId="0" fontId="0" fillId="0" borderId="35" xfId="47" applyBorder="1" applyAlignment="1">
      <alignment horizontal="center"/>
      <protection/>
    </xf>
    <xf numFmtId="0" fontId="0" fillId="0" borderId="36" xfId="47" applyBorder="1" applyAlignment="1">
      <alignment horizontal="center"/>
      <protection/>
    </xf>
    <xf numFmtId="0" fontId="0" fillId="0" borderId="37" xfId="47" applyFont="1" applyBorder="1" applyAlignment="1">
      <alignment horizontal="center"/>
      <protection/>
    </xf>
    <xf numFmtId="0" fontId="0" fillId="0" borderId="38" xfId="47" applyBorder="1" applyAlignment="1">
      <alignment horizontal="center"/>
      <protection/>
    </xf>
    <xf numFmtId="0" fontId="15" fillId="40" borderId="39" xfId="47" applyFont="1" applyFill="1" applyBorder="1" applyAlignment="1">
      <alignment horizontal="center"/>
      <protection/>
    </xf>
    <xf numFmtId="0" fontId="0" fillId="40" borderId="40" xfId="47" applyFill="1" applyBorder="1" applyAlignment="1">
      <alignment horizontal="center"/>
      <protection/>
    </xf>
    <xf numFmtId="0" fontId="0" fillId="40" borderId="41" xfId="47" applyFill="1" applyBorder="1" applyAlignment="1">
      <alignment horizontal="center"/>
      <protection/>
    </xf>
    <xf numFmtId="0" fontId="15" fillId="40" borderId="42" xfId="47" applyFont="1" applyFill="1" applyBorder="1" applyAlignment="1">
      <alignment horizontal="center"/>
      <protection/>
    </xf>
    <xf numFmtId="0" fontId="0" fillId="0" borderId="43" xfId="47" applyBorder="1" applyAlignment="1">
      <alignment horizontal="center"/>
      <protection/>
    </xf>
    <xf numFmtId="0" fontId="0" fillId="0" borderId="44" xfId="47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35" xfId="47" applyFill="1" applyBorder="1" applyAlignment="1">
      <alignment horizontal="center"/>
      <protection/>
    </xf>
    <xf numFmtId="0" fontId="0" fillId="40" borderId="45" xfId="47" applyFill="1" applyBorder="1" applyAlignment="1">
      <alignment horizontal="center"/>
      <protection/>
    </xf>
    <xf numFmtId="0" fontId="0" fillId="40" borderId="46" xfId="47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29" xfId="47" applyFont="1" applyFill="1" applyBorder="1" applyAlignment="1">
      <alignment horizontal="center"/>
      <protection/>
    </xf>
    <xf numFmtId="0" fontId="0" fillId="0" borderId="30" xfId="0" applyBorder="1" applyAlignment="1">
      <alignment/>
    </xf>
    <xf numFmtId="0" fontId="0" fillId="0" borderId="47" xfId="0" applyBorder="1" applyAlignment="1">
      <alignment/>
    </xf>
    <xf numFmtId="0" fontId="0" fillId="0" borderId="48" xfId="47" applyBorder="1" applyAlignment="1">
      <alignment horizontal="center"/>
      <protection/>
    </xf>
    <xf numFmtId="0" fontId="0" fillId="0" borderId="45" xfId="47" applyBorder="1" applyAlignment="1">
      <alignment horizontal="center"/>
      <protection/>
    </xf>
    <xf numFmtId="0" fontId="0" fillId="40" borderId="43" xfId="47" applyFill="1" applyBorder="1" applyAlignment="1">
      <alignment horizontal="center"/>
      <protection/>
    </xf>
    <xf numFmtId="0" fontId="0" fillId="0" borderId="49" xfId="0" applyFill="1" applyBorder="1" applyAlignment="1">
      <alignment/>
    </xf>
    <xf numFmtId="0" fontId="15" fillId="40" borderId="50" xfId="47" applyFont="1" applyFill="1" applyBorder="1" applyAlignment="1">
      <alignment horizontal="center"/>
      <protection/>
    </xf>
    <xf numFmtId="0" fontId="14" fillId="0" borderId="44" xfId="0" applyFont="1" applyBorder="1" applyAlignment="1">
      <alignment horizontal="center"/>
    </xf>
    <xf numFmtId="0" fontId="15" fillId="40" borderId="51" xfId="47" applyFont="1" applyFill="1" applyBorder="1" applyAlignment="1">
      <alignment horizontal="center"/>
      <protection/>
    </xf>
    <xf numFmtId="0" fontId="15" fillId="40" borderId="52" xfId="47" applyFont="1" applyFill="1" applyBorder="1" applyAlignment="1">
      <alignment horizontal="center"/>
      <protection/>
    </xf>
    <xf numFmtId="0" fontId="15" fillId="41" borderId="53" xfId="47" applyFont="1" applyFill="1" applyBorder="1" applyAlignment="1">
      <alignment horizontal="center"/>
      <protection/>
    </xf>
    <xf numFmtId="0" fontId="15" fillId="41" borderId="54" xfId="47" applyFont="1" applyFill="1" applyBorder="1" applyAlignment="1">
      <alignment horizontal="center"/>
      <protection/>
    </xf>
    <xf numFmtId="0" fontId="15" fillId="41" borderId="55" xfId="47" applyFont="1" applyFill="1" applyBorder="1" applyAlignment="1">
      <alignment horizontal="center"/>
      <protection/>
    </xf>
    <xf numFmtId="0" fontId="0" fillId="0" borderId="5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29" xfId="47" applyFill="1" applyBorder="1" applyAlignment="1">
      <alignment horizontal="center"/>
      <protection/>
    </xf>
    <xf numFmtId="0" fontId="15" fillId="0" borderId="0" xfId="0" applyFont="1" applyAlignment="1">
      <alignment horizontal="center"/>
    </xf>
    <xf numFmtId="2" fontId="6" fillId="0" borderId="58" xfId="0" applyNumberFormat="1" applyFont="1" applyBorder="1" applyAlignment="1">
      <alignment horizontal="center"/>
    </xf>
    <xf numFmtId="2" fontId="6" fillId="0" borderId="59" xfId="0" applyNumberFormat="1" applyFont="1" applyBorder="1" applyAlignment="1">
      <alignment horizontal="center"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1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178" fontId="3" fillId="0" borderId="24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16" borderId="61" xfId="0" applyFont="1" applyFill="1" applyBorder="1" applyAlignment="1">
      <alignment horizontal="center"/>
    </xf>
    <xf numFmtId="0" fontId="4" fillId="16" borderId="62" xfId="0" applyFont="1" applyFill="1" applyBorder="1" applyAlignment="1">
      <alignment horizontal="center"/>
    </xf>
    <xf numFmtId="0" fontId="4" fillId="16" borderId="63" xfId="0" applyFont="1" applyFill="1" applyBorder="1" applyAlignment="1">
      <alignment horizontal="center"/>
    </xf>
    <xf numFmtId="0" fontId="4" fillId="16" borderId="64" xfId="0" applyFont="1" applyFill="1" applyBorder="1" applyAlignment="1">
      <alignment horizontal="center"/>
    </xf>
    <xf numFmtId="0" fontId="4" fillId="16" borderId="65" xfId="0" applyFont="1" applyFill="1" applyBorder="1" applyAlignment="1">
      <alignment horizontal="center"/>
    </xf>
    <xf numFmtId="0" fontId="5" fillId="0" borderId="66" xfId="36" applyFont="1" applyFill="1" applyBorder="1" applyAlignment="1" applyProtection="1">
      <alignment/>
      <protection/>
    </xf>
    <xf numFmtId="0" fontId="5" fillId="0" borderId="66" xfId="36" applyFont="1" applyBorder="1" applyAlignment="1" applyProtection="1">
      <alignment/>
      <protection/>
    </xf>
    <xf numFmtId="0" fontId="5" fillId="0" borderId="67" xfId="36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4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47" applyFill="1" applyBorder="1" applyAlignment="1">
      <alignment horizontal="center"/>
      <protection/>
    </xf>
    <xf numFmtId="0" fontId="15" fillId="0" borderId="0" xfId="47" applyFont="1" applyFill="1" applyBorder="1" applyAlignment="1">
      <alignment horizontal="center"/>
      <protection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3" xfId="0" applyFill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0" fontId="5" fillId="39" borderId="68" xfId="0" applyFont="1" applyFill="1" applyBorder="1" applyAlignment="1">
      <alignment horizontal="center"/>
    </xf>
    <xf numFmtId="0" fontId="5" fillId="33" borderId="68" xfId="0" applyFont="1" applyFill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4" fillId="16" borderId="69" xfId="0" applyFont="1" applyFill="1" applyBorder="1" applyAlignment="1">
      <alignment horizontal="center"/>
    </xf>
    <xf numFmtId="0" fontId="5" fillId="0" borderId="70" xfId="36" applyFont="1" applyFill="1" applyBorder="1" applyAlignment="1" applyProtection="1">
      <alignment/>
      <protection/>
    </xf>
    <xf numFmtId="0" fontId="5" fillId="0" borderId="67" xfId="36" applyFont="1" applyFill="1" applyBorder="1" applyAlignment="1" applyProtection="1">
      <alignment/>
      <protection/>
    </xf>
    <xf numFmtId="178" fontId="3" fillId="0" borderId="68" xfId="0" applyNumberFormat="1" applyFont="1" applyFill="1" applyBorder="1" applyAlignment="1">
      <alignment horizontal="center"/>
    </xf>
    <xf numFmtId="0" fontId="0" fillId="0" borderId="71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15" fillId="40" borderId="73" xfId="47" applyFont="1" applyFill="1" applyBorder="1" applyAlignment="1">
      <alignment horizontal="center"/>
      <protection/>
    </xf>
    <xf numFmtId="0" fontId="5" fillId="39" borderId="74" xfId="0" applyFont="1" applyFill="1" applyBorder="1" applyAlignment="1">
      <alignment horizontal="center"/>
    </xf>
    <xf numFmtId="0" fontId="5" fillId="33" borderId="74" xfId="0" applyFont="1" applyFill="1" applyBorder="1" applyAlignment="1">
      <alignment horizontal="center"/>
    </xf>
    <xf numFmtId="178" fontId="3" fillId="0" borderId="74" xfId="0" applyNumberFormat="1" applyFont="1" applyFill="1" applyBorder="1" applyAlignment="1">
      <alignment horizontal="center"/>
    </xf>
    <xf numFmtId="0" fontId="3" fillId="0" borderId="74" xfId="0" applyFont="1" applyBorder="1" applyAlignment="1">
      <alignment horizontal="center"/>
    </xf>
    <xf numFmtId="2" fontId="6" fillId="0" borderId="75" xfId="0" applyNumberFormat="1" applyFont="1" applyBorder="1" applyAlignment="1">
      <alignment horizontal="center"/>
    </xf>
    <xf numFmtId="0" fontId="5" fillId="0" borderId="76" xfId="36" applyFont="1" applyFill="1" applyBorder="1" applyAlignment="1" applyProtection="1">
      <alignment/>
      <protection/>
    </xf>
    <xf numFmtId="0" fontId="5" fillId="13" borderId="64" xfId="0" applyFont="1" applyFill="1" applyBorder="1" applyAlignment="1">
      <alignment horizontal="center"/>
    </xf>
    <xf numFmtId="0" fontId="5" fillId="13" borderId="77" xfId="0" applyFont="1" applyFill="1" applyBorder="1" applyAlignment="1">
      <alignment horizontal="center"/>
    </xf>
    <xf numFmtId="0" fontId="0" fillId="0" borderId="29" xfId="47" applyFont="1" applyFill="1" applyBorder="1" applyAlignment="1">
      <alignment horizontal="left"/>
      <protection/>
    </xf>
    <xf numFmtId="0" fontId="5" fillId="0" borderId="78" xfId="36" applyFont="1" applyFill="1" applyBorder="1" applyAlignment="1" applyProtection="1">
      <alignment/>
      <protection/>
    </xf>
    <xf numFmtId="0" fontId="5" fillId="39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178" fontId="3" fillId="0" borderId="18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178" fontId="4" fillId="0" borderId="18" xfId="0" applyNumberFormat="1" applyFont="1" applyFill="1" applyBorder="1" applyAlignment="1">
      <alignment horizontal="center"/>
    </xf>
    <xf numFmtId="0" fontId="0" fillId="42" borderId="19" xfId="47" applyFont="1" applyFill="1" applyBorder="1" applyAlignment="1">
      <alignment horizontal="left"/>
      <protection/>
    </xf>
    <xf numFmtId="0" fontId="0" fillId="42" borderId="19" xfId="0" applyFont="1" applyFill="1" applyBorder="1" applyAlignment="1">
      <alignment/>
    </xf>
    <xf numFmtId="0" fontId="0" fillId="42" borderId="19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19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5" fillId="33" borderId="7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80" xfId="0" applyFont="1" applyFill="1" applyBorder="1" applyAlignment="1">
      <alignment horizontal="center"/>
    </xf>
    <xf numFmtId="0" fontId="5" fillId="33" borderId="81" xfId="0" applyFont="1" applyFill="1" applyBorder="1" applyAlignment="1">
      <alignment horizontal="center"/>
    </xf>
    <xf numFmtId="0" fontId="5" fillId="44" borderId="80" xfId="0" applyFont="1" applyFill="1" applyBorder="1" applyAlignment="1">
      <alignment horizontal="center"/>
    </xf>
    <xf numFmtId="0" fontId="5" fillId="0" borderId="82" xfId="36" applyFont="1" applyFill="1" applyBorder="1" applyAlignment="1" applyProtection="1">
      <alignment/>
      <protection/>
    </xf>
    <xf numFmtId="0" fontId="5" fillId="0" borderId="83" xfId="36" applyFont="1" applyFill="1" applyBorder="1" applyAlignment="1" applyProtection="1">
      <alignment/>
      <protection/>
    </xf>
    <xf numFmtId="0" fontId="5" fillId="39" borderId="24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2" fontId="6" fillId="0" borderId="84" xfId="0" applyNumberFormat="1" applyFont="1" applyBorder="1" applyAlignment="1">
      <alignment horizontal="center"/>
    </xf>
    <xf numFmtId="2" fontId="6" fillId="0" borderId="85" xfId="0" applyNumberFormat="1" applyFont="1" applyBorder="1" applyAlignment="1">
      <alignment horizontal="center"/>
    </xf>
    <xf numFmtId="0" fontId="5" fillId="44" borderId="10" xfId="0" applyFont="1" applyFill="1" applyBorder="1" applyAlignment="1">
      <alignment horizontal="center"/>
    </xf>
    <xf numFmtId="0" fontId="5" fillId="0" borderId="21" xfId="36" applyFont="1" applyFill="1" applyBorder="1" applyAlignment="1" applyProtection="1">
      <alignment/>
      <protection/>
    </xf>
    <xf numFmtId="0" fontId="5" fillId="13" borderId="15" xfId="0" applyFont="1" applyFill="1" applyBorder="1" applyAlignment="1">
      <alignment horizontal="center"/>
    </xf>
    <xf numFmtId="0" fontId="5" fillId="13" borderId="86" xfId="0" applyFont="1" applyFill="1" applyBorder="1" applyAlignment="1">
      <alignment horizontal="center"/>
    </xf>
    <xf numFmtId="0" fontId="5" fillId="13" borderId="87" xfId="0" applyFont="1" applyFill="1" applyBorder="1" applyAlignment="1">
      <alignment horizontal="center"/>
    </xf>
    <xf numFmtId="2" fontId="6" fillId="0" borderId="88" xfId="0" applyNumberFormat="1" applyFont="1" applyBorder="1" applyAlignment="1">
      <alignment horizontal="center"/>
    </xf>
    <xf numFmtId="0" fontId="0" fillId="0" borderId="28" xfId="47" applyBorder="1" applyAlignment="1">
      <alignment horizontal="center"/>
      <protection/>
    </xf>
    <xf numFmtId="0" fontId="15" fillId="40" borderId="89" xfId="47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178" fontId="52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0" xfId="0" applyNumberFormat="1" applyFont="1" applyBorder="1" applyAlignment="1" applyProtection="1">
      <alignment horizontal="center"/>
      <protection locked="0"/>
    </xf>
    <xf numFmtId="178" fontId="5" fillId="13" borderId="86" xfId="0" applyNumberFormat="1" applyFont="1" applyFill="1" applyBorder="1" applyAlignment="1">
      <alignment horizontal="center"/>
    </xf>
    <xf numFmtId="178" fontId="5" fillId="38" borderId="11" xfId="0" applyNumberFormat="1" applyFont="1" applyFill="1" applyBorder="1" applyAlignment="1">
      <alignment horizontal="center"/>
    </xf>
    <xf numFmtId="0" fontId="9" fillId="0" borderId="90" xfId="0" applyFont="1" applyBorder="1" applyAlignment="1">
      <alignment horizontal="center" vertical="center"/>
    </xf>
    <xf numFmtId="0" fontId="7" fillId="35" borderId="16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5" borderId="91" xfId="0" applyFont="1" applyFill="1" applyBorder="1" applyAlignment="1">
      <alignment horizontal="center"/>
    </xf>
    <xf numFmtId="0" fontId="53" fillId="45" borderId="92" xfId="0" applyFont="1" applyFill="1" applyBorder="1" applyAlignment="1">
      <alignment horizontal="center" vertical="center"/>
    </xf>
    <xf numFmtId="0" fontId="53" fillId="45" borderId="93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83"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3366FF"/>
      </font>
      <border/>
    </dxf>
    <dxf>
      <font>
        <b/>
        <i val="0"/>
        <color rgb="FFFF00FF"/>
      </font>
      <border/>
    </dxf>
    <dxf>
      <font>
        <b/>
        <i val="0"/>
        <color rgb="FFFF0000"/>
      </font>
      <border/>
    </dxf>
    <dxf>
      <font>
        <b/>
        <i val="0"/>
        <color rgb="FF8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257175</xdr:rowOff>
    </xdr:from>
    <xdr:to>
      <xdr:col>1</xdr:col>
      <xdr:colOff>1143000</xdr:colOff>
      <xdr:row>0</xdr:row>
      <xdr:rowOff>666750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7175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0</xdr:row>
      <xdr:rowOff>276225</xdr:rowOff>
    </xdr:from>
    <xdr:to>
      <xdr:col>18</xdr:col>
      <xdr:colOff>76200</xdr:colOff>
      <xdr:row>0</xdr:row>
      <xdr:rowOff>695325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276225"/>
          <a:ext cx="1343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NB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Turnaje\Zlatpra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L"/>
      <sheetName val="Dor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isy"/>
      <sheetName val="List1"/>
      <sheetName val="JEDNOTLIVEC"/>
    </sheetNames>
    <sheetDataSet>
      <sheetData sheetId="2">
        <row r="3">
          <cell r="D3">
            <v>342</v>
          </cell>
          <cell r="G3">
            <v>553</v>
          </cell>
          <cell r="J3">
            <v>743</v>
          </cell>
          <cell r="N3">
            <v>380</v>
          </cell>
        </row>
        <row r="4">
          <cell r="D4">
            <v>333</v>
          </cell>
          <cell r="G4">
            <v>519</v>
          </cell>
          <cell r="J4">
            <v>698</v>
          </cell>
          <cell r="N4">
            <v>360</v>
          </cell>
        </row>
        <row r="5">
          <cell r="D5">
            <v>373</v>
          </cell>
          <cell r="G5">
            <v>565</v>
          </cell>
          <cell r="J5">
            <v>755</v>
          </cell>
          <cell r="N5">
            <v>345</v>
          </cell>
        </row>
        <row r="6">
          <cell r="D6">
            <v>398</v>
          </cell>
          <cell r="G6">
            <v>578</v>
          </cell>
          <cell r="J6">
            <v>725</v>
          </cell>
          <cell r="N6">
            <v>341</v>
          </cell>
        </row>
        <row r="7">
          <cell r="D7">
            <v>351</v>
          </cell>
          <cell r="G7">
            <v>542</v>
          </cell>
          <cell r="J7">
            <v>742</v>
          </cell>
          <cell r="N7">
            <v>337</v>
          </cell>
        </row>
        <row r="8">
          <cell r="D8">
            <v>374</v>
          </cell>
          <cell r="G8">
            <v>571</v>
          </cell>
          <cell r="J8">
            <v>753</v>
          </cell>
          <cell r="N8">
            <v>334</v>
          </cell>
        </row>
        <row r="9">
          <cell r="D9">
            <v>357</v>
          </cell>
          <cell r="G9">
            <v>523</v>
          </cell>
          <cell r="J9">
            <v>703</v>
          </cell>
          <cell r="N9">
            <v>302</v>
          </cell>
        </row>
        <row r="10">
          <cell r="D10">
            <v>370</v>
          </cell>
          <cell r="G10">
            <v>540</v>
          </cell>
          <cell r="J10">
            <v>721</v>
          </cell>
          <cell r="N10">
            <v>284</v>
          </cell>
        </row>
        <row r="11">
          <cell r="D11">
            <v>369</v>
          </cell>
          <cell r="G11">
            <v>529</v>
          </cell>
          <cell r="J11">
            <v>696</v>
          </cell>
          <cell r="N11">
            <v>0</v>
          </cell>
        </row>
        <row r="12">
          <cell r="D12">
            <v>365</v>
          </cell>
          <cell r="G12">
            <v>539</v>
          </cell>
          <cell r="J12">
            <v>696</v>
          </cell>
          <cell r="N12">
            <v>0</v>
          </cell>
        </row>
        <row r="13">
          <cell r="D13">
            <v>322</v>
          </cell>
          <cell r="G13">
            <v>514</v>
          </cell>
          <cell r="J13">
            <v>695</v>
          </cell>
          <cell r="N13">
            <v>0</v>
          </cell>
        </row>
        <row r="14">
          <cell r="D14">
            <v>319</v>
          </cell>
          <cell r="G14">
            <v>516</v>
          </cell>
          <cell r="J14">
            <v>693</v>
          </cell>
          <cell r="N14">
            <v>0</v>
          </cell>
        </row>
        <row r="15">
          <cell r="D15">
            <v>354</v>
          </cell>
          <cell r="G15">
            <v>534</v>
          </cell>
          <cell r="J15">
            <v>683</v>
          </cell>
          <cell r="N15">
            <v>0</v>
          </cell>
        </row>
        <row r="16">
          <cell r="D16">
            <v>324</v>
          </cell>
          <cell r="G16">
            <v>518</v>
          </cell>
          <cell r="J16">
            <v>681</v>
          </cell>
          <cell r="N16">
            <v>0</v>
          </cell>
        </row>
        <row r="17">
          <cell r="D17">
            <v>361</v>
          </cell>
          <cell r="G17">
            <v>520</v>
          </cell>
          <cell r="J17">
            <v>664</v>
          </cell>
          <cell r="N17">
            <v>0</v>
          </cell>
        </row>
        <row r="18">
          <cell r="D18">
            <v>330</v>
          </cell>
          <cell r="G18">
            <v>519</v>
          </cell>
          <cell r="J18">
            <v>658</v>
          </cell>
          <cell r="N18">
            <v>0</v>
          </cell>
        </row>
        <row r="19">
          <cell r="D19">
            <v>348</v>
          </cell>
          <cell r="G19">
            <v>513</v>
          </cell>
          <cell r="J19">
            <v>513</v>
          </cell>
          <cell r="N19">
            <v>0</v>
          </cell>
        </row>
        <row r="20">
          <cell r="D20">
            <v>364</v>
          </cell>
          <cell r="G20">
            <v>513</v>
          </cell>
          <cell r="J20">
            <v>513</v>
          </cell>
          <cell r="N20">
            <v>0</v>
          </cell>
        </row>
        <row r="21">
          <cell r="D21">
            <v>334</v>
          </cell>
          <cell r="G21">
            <v>503</v>
          </cell>
          <cell r="J21">
            <v>503</v>
          </cell>
          <cell r="N21">
            <v>0</v>
          </cell>
        </row>
        <row r="22">
          <cell r="D22">
            <v>330</v>
          </cell>
          <cell r="G22">
            <v>500</v>
          </cell>
          <cell r="J22">
            <v>500</v>
          </cell>
          <cell r="N22">
            <v>0</v>
          </cell>
        </row>
        <row r="23">
          <cell r="D23">
            <v>310</v>
          </cell>
          <cell r="G23">
            <v>498</v>
          </cell>
          <cell r="J23">
            <v>498</v>
          </cell>
          <cell r="N23">
            <v>0</v>
          </cell>
        </row>
        <row r="24">
          <cell r="D24">
            <v>326</v>
          </cell>
          <cell r="G24">
            <v>492</v>
          </cell>
          <cell r="J24">
            <v>492</v>
          </cell>
          <cell r="N24">
            <v>0</v>
          </cell>
        </row>
        <row r="25">
          <cell r="D25">
            <v>358</v>
          </cell>
          <cell r="G25">
            <v>491</v>
          </cell>
          <cell r="J25">
            <v>491</v>
          </cell>
          <cell r="N25">
            <v>0</v>
          </cell>
        </row>
        <row r="26">
          <cell r="D26">
            <v>316</v>
          </cell>
          <cell r="G26">
            <v>491</v>
          </cell>
          <cell r="J26">
            <v>491</v>
          </cell>
          <cell r="N26">
            <v>0</v>
          </cell>
        </row>
        <row r="27">
          <cell r="D27">
            <v>316</v>
          </cell>
          <cell r="G27">
            <v>489</v>
          </cell>
          <cell r="J27">
            <v>489</v>
          </cell>
          <cell r="N27">
            <v>0</v>
          </cell>
        </row>
        <row r="28">
          <cell r="D28">
            <v>310</v>
          </cell>
          <cell r="G28">
            <v>488</v>
          </cell>
          <cell r="J28">
            <v>488</v>
          </cell>
          <cell r="N28">
            <v>0</v>
          </cell>
        </row>
        <row r="29">
          <cell r="D29">
            <v>341</v>
          </cell>
          <cell r="G29">
            <v>486</v>
          </cell>
          <cell r="J29">
            <v>486</v>
          </cell>
          <cell r="N29">
            <v>0</v>
          </cell>
        </row>
        <row r="30">
          <cell r="D30">
            <v>308</v>
          </cell>
          <cell r="G30">
            <v>485</v>
          </cell>
          <cell r="J30">
            <v>485</v>
          </cell>
          <cell r="N30">
            <v>0</v>
          </cell>
        </row>
        <row r="31">
          <cell r="D31">
            <v>319</v>
          </cell>
          <cell r="G31">
            <v>475</v>
          </cell>
          <cell r="J31">
            <v>475</v>
          </cell>
          <cell r="N31">
            <v>0</v>
          </cell>
        </row>
        <row r="32">
          <cell r="D32">
            <v>318</v>
          </cell>
          <cell r="G32">
            <v>475</v>
          </cell>
          <cell r="J32">
            <v>475</v>
          </cell>
          <cell r="N32">
            <v>0</v>
          </cell>
        </row>
        <row r="33">
          <cell r="D33">
            <v>342</v>
          </cell>
          <cell r="G33">
            <v>464</v>
          </cell>
          <cell r="J33">
            <v>464</v>
          </cell>
          <cell r="N33">
            <v>0</v>
          </cell>
        </row>
        <row r="34">
          <cell r="D34">
            <v>312</v>
          </cell>
          <cell r="G34">
            <v>461</v>
          </cell>
          <cell r="J34">
            <v>461</v>
          </cell>
          <cell r="N34">
            <v>0</v>
          </cell>
        </row>
        <row r="35">
          <cell r="D35">
            <v>325</v>
          </cell>
          <cell r="G35">
            <v>458</v>
          </cell>
          <cell r="J35">
            <v>458</v>
          </cell>
          <cell r="N35">
            <v>0</v>
          </cell>
        </row>
        <row r="36">
          <cell r="D36">
            <v>314</v>
          </cell>
          <cell r="G36">
            <v>448</v>
          </cell>
          <cell r="J36">
            <v>448</v>
          </cell>
          <cell r="N36">
            <v>0</v>
          </cell>
        </row>
        <row r="37">
          <cell r="D37">
            <v>314</v>
          </cell>
          <cell r="G37">
            <v>439</v>
          </cell>
          <cell r="J37">
            <v>439</v>
          </cell>
          <cell r="N37">
            <v>0</v>
          </cell>
        </row>
        <row r="38">
          <cell r="D38">
            <v>314</v>
          </cell>
          <cell r="G38">
            <v>435</v>
          </cell>
          <cell r="J38">
            <v>435</v>
          </cell>
          <cell r="N38">
            <v>0</v>
          </cell>
        </row>
        <row r="39">
          <cell r="D39">
            <v>306</v>
          </cell>
          <cell r="G39">
            <v>306</v>
          </cell>
          <cell r="J39">
            <v>306</v>
          </cell>
          <cell r="N39">
            <v>0</v>
          </cell>
        </row>
        <row r="40">
          <cell r="D40">
            <v>306</v>
          </cell>
          <cell r="G40">
            <v>306</v>
          </cell>
          <cell r="J40">
            <v>306</v>
          </cell>
          <cell r="N40">
            <v>0</v>
          </cell>
        </row>
        <row r="41">
          <cell r="D41">
            <v>303</v>
          </cell>
          <cell r="G41">
            <v>303</v>
          </cell>
          <cell r="J41">
            <v>303</v>
          </cell>
          <cell r="N41">
            <v>0</v>
          </cell>
        </row>
        <row r="42">
          <cell r="D42">
            <v>302</v>
          </cell>
          <cell r="G42">
            <v>302</v>
          </cell>
          <cell r="J42">
            <v>302</v>
          </cell>
          <cell r="N42">
            <v>0</v>
          </cell>
        </row>
        <row r="43">
          <cell r="D43">
            <v>302</v>
          </cell>
          <cell r="G43">
            <v>302</v>
          </cell>
          <cell r="J43">
            <v>302</v>
          </cell>
          <cell r="N43">
            <v>0</v>
          </cell>
        </row>
        <row r="44">
          <cell r="D44">
            <v>301</v>
          </cell>
          <cell r="G44">
            <v>301</v>
          </cell>
          <cell r="J44">
            <v>301</v>
          </cell>
          <cell r="N44">
            <v>0</v>
          </cell>
        </row>
        <row r="45">
          <cell r="D45">
            <v>301</v>
          </cell>
          <cell r="G45">
            <v>301</v>
          </cell>
          <cell r="J45">
            <v>301</v>
          </cell>
          <cell r="N45">
            <v>0</v>
          </cell>
        </row>
        <row r="46">
          <cell r="D46">
            <v>300</v>
          </cell>
          <cell r="G46">
            <v>300</v>
          </cell>
          <cell r="J46">
            <v>300</v>
          </cell>
          <cell r="N46">
            <v>0</v>
          </cell>
        </row>
        <row r="47">
          <cell r="D47">
            <v>297</v>
          </cell>
          <cell r="G47">
            <v>297</v>
          </cell>
          <cell r="J47">
            <v>297</v>
          </cell>
          <cell r="N47">
            <v>0</v>
          </cell>
        </row>
        <row r="48">
          <cell r="D48">
            <v>294</v>
          </cell>
          <cell r="G48">
            <v>294</v>
          </cell>
          <cell r="J48">
            <v>294</v>
          </cell>
          <cell r="N48">
            <v>0</v>
          </cell>
        </row>
        <row r="49">
          <cell r="D49">
            <v>294</v>
          </cell>
          <cell r="G49">
            <v>294</v>
          </cell>
          <cell r="J49">
            <v>294</v>
          </cell>
          <cell r="N49">
            <v>0</v>
          </cell>
        </row>
        <row r="50">
          <cell r="D50">
            <v>294</v>
          </cell>
          <cell r="G50">
            <v>294</v>
          </cell>
          <cell r="J50">
            <v>294</v>
          </cell>
          <cell r="N50">
            <v>0</v>
          </cell>
        </row>
        <row r="51">
          <cell r="D51">
            <v>290</v>
          </cell>
          <cell r="G51">
            <v>290</v>
          </cell>
          <cell r="J51">
            <v>290</v>
          </cell>
          <cell r="N51">
            <v>0</v>
          </cell>
        </row>
        <row r="52">
          <cell r="D52">
            <v>286</v>
          </cell>
          <cell r="G52">
            <v>286</v>
          </cell>
          <cell r="J52">
            <v>286</v>
          </cell>
          <cell r="N52">
            <v>0</v>
          </cell>
        </row>
        <row r="53">
          <cell r="D53">
            <v>283</v>
          </cell>
          <cell r="G53">
            <v>283</v>
          </cell>
          <cell r="J53">
            <v>283</v>
          </cell>
          <cell r="N53">
            <v>0</v>
          </cell>
        </row>
        <row r="54">
          <cell r="D54">
            <v>283</v>
          </cell>
          <cell r="G54">
            <v>283</v>
          </cell>
          <cell r="J54">
            <v>283</v>
          </cell>
          <cell r="N54">
            <v>0</v>
          </cell>
        </row>
        <row r="55">
          <cell r="D55">
            <v>282</v>
          </cell>
          <cell r="G55">
            <v>282</v>
          </cell>
          <cell r="J55">
            <v>282</v>
          </cell>
          <cell r="N55">
            <v>0</v>
          </cell>
        </row>
        <row r="56">
          <cell r="D56">
            <v>280</v>
          </cell>
          <cell r="G56">
            <v>280</v>
          </cell>
          <cell r="J56">
            <v>280</v>
          </cell>
          <cell r="N56">
            <v>0</v>
          </cell>
        </row>
        <row r="57">
          <cell r="D57">
            <v>279</v>
          </cell>
          <cell r="G57">
            <v>279</v>
          </cell>
          <cell r="J57">
            <v>279</v>
          </cell>
          <cell r="N57">
            <v>0</v>
          </cell>
        </row>
        <row r="58">
          <cell r="D58">
            <v>270</v>
          </cell>
          <cell r="G58">
            <v>270</v>
          </cell>
          <cell r="J58">
            <v>270</v>
          </cell>
          <cell r="N58">
            <v>0</v>
          </cell>
        </row>
        <row r="59">
          <cell r="D59">
            <v>269</v>
          </cell>
          <cell r="G59">
            <v>269</v>
          </cell>
          <cell r="J59">
            <v>269</v>
          </cell>
          <cell r="N59">
            <v>0</v>
          </cell>
        </row>
        <row r="60">
          <cell r="D60">
            <v>268</v>
          </cell>
          <cell r="G60">
            <v>268</v>
          </cell>
          <cell r="J60">
            <v>268</v>
          </cell>
          <cell r="N60">
            <v>0</v>
          </cell>
        </row>
        <row r="61">
          <cell r="D61">
            <v>268</v>
          </cell>
          <cell r="G61">
            <v>268</v>
          </cell>
          <cell r="J61">
            <v>268</v>
          </cell>
          <cell r="N61">
            <v>0</v>
          </cell>
        </row>
        <row r="62">
          <cell r="D62">
            <v>267</v>
          </cell>
          <cell r="G62">
            <v>267</v>
          </cell>
          <cell r="J62">
            <v>267</v>
          </cell>
          <cell r="N62">
            <v>0</v>
          </cell>
        </row>
        <row r="63">
          <cell r="D63">
            <v>266</v>
          </cell>
          <cell r="G63">
            <v>266</v>
          </cell>
          <cell r="J63">
            <v>266</v>
          </cell>
          <cell r="N63">
            <v>0</v>
          </cell>
        </row>
        <row r="64">
          <cell r="D64">
            <v>261</v>
          </cell>
          <cell r="G64">
            <v>261</v>
          </cell>
          <cell r="J64">
            <v>261</v>
          </cell>
          <cell r="N64">
            <v>0</v>
          </cell>
        </row>
        <row r="65">
          <cell r="D65">
            <v>245</v>
          </cell>
          <cell r="G65">
            <v>245</v>
          </cell>
          <cell r="J65">
            <v>245</v>
          </cell>
          <cell r="N65">
            <v>0</v>
          </cell>
        </row>
        <row r="66">
          <cell r="D66">
            <v>245</v>
          </cell>
          <cell r="G66">
            <v>245</v>
          </cell>
          <cell r="J66">
            <v>245</v>
          </cell>
          <cell r="N66">
            <v>0</v>
          </cell>
        </row>
        <row r="67">
          <cell r="D67">
            <v>244</v>
          </cell>
          <cell r="G67">
            <v>244</v>
          </cell>
          <cell r="J67">
            <v>244</v>
          </cell>
          <cell r="N67">
            <v>0</v>
          </cell>
        </row>
        <row r="68">
          <cell r="D68">
            <v>241</v>
          </cell>
          <cell r="G68">
            <v>241</v>
          </cell>
          <cell r="J68">
            <v>241</v>
          </cell>
          <cell r="N68">
            <v>0</v>
          </cell>
        </row>
        <row r="69">
          <cell r="D69">
            <v>236</v>
          </cell>
          <cell r="G69">
            <v>236</v>
          </cell>
          <cell r="J69">
            <v>236</v>
          </cell>
          <cell r="N69">
            <v>0</v>
          </cell>
        </row>
        <row r="70">
          <cell r="D70">
            <v>235</v>
          </cell>
          <cell r="G70">
            <v>235</v>
          </cell>
          <cell r="J70">
            <v>235</v>
          </cell>
          <cell r="N70">
            <v>0</v>
          </cell>
        </row>
        <row r="71">
          <cell r="D71">
            <v>212</v>
          </cell>
          <cell r="G71">
            <v>212</v>
          </cell>
          <cell r="J71">
            <v>212</v>
          </cell>
          <cell r="N71">
            <v>0</v>
          </cell>
        </row>
        <row r="72">
          <cell r="D72">
            <v>0</v>
          </cell>
          <cell r="G72">
            <v>0</v>
          </cell>
          <cell r="J72">
            <v>0</v>
          </cell>
          <cell r="N72">
            <v>0</v>
          </cell>
        </row>
        <row r="73">
          <cell r="D73">
            <v>0</v>
          </cell>
          <cell r="G73">
            <v>0</v>
          </cell>
          <cell r="J73">
            <v>0</v>
          </cell>
          <cell r="N73">
            <v>0</v>
          </cell>
        </row>
        <row r="74">
          <cell r="D74">
            <v>0</v>
          </cell>
          <cell r="G74">
            <v>0</v>
          </cell>
          <cell r="J74">
            <v>0</v>
          </cell>
          <cell r="N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="120" zoomScaleNormal="120" zoomScalePageLayoutView="0" workbookViewId="0" topLeftCell="A1">
      <selection activeCell="N11" sqref="N11"/>
    </sheetView>
  </sheetViews>
  <sheetFormatPr defaultColWidth="9.00390625" defaultRowHeight="12.75"/>
  <cols>
    <col min="1" max="1" width="4.375" style="0" customWidth="1"/>
    <col min="2" max="2" width="22.25390625" style="0" customWidth="1"/>
    <col min="3" max="3" width="4.00390625" style="0" hidden="1" customWidth="1"/>
    <col min="4" max="4" width="4.375" style="0" hidden="1" customWidth="1"/>
    <col min="5" max="5" width="4.375" style="0" customWidth="1"/>
    <col min="6" max="11" width="5.25390625" style="0" customWidth="1"/>
    <col min="12" max="12" width="6.625" style="0" hidden="1" customWidth="1"/>
    <col min="13" max="13" width="6.875" style="0" customWidth="1"/>
    <col min="14" max="14" width="8.875" style="0" customWidth="1"/>
    <col min="15" max="16" width="5.25390625" style="0" customWidth="1"/>
    <col min="17" max="17" width="5.75390625" style="0" customWidth="1"/>
    <col min="18" max="18" width="7.75390625" style="0" customWidth="1"/>
    <col min="20" max="20" width="15.125" style="0" customWidth="1"/>
  </cols>
  <sheetData>
    <row r="1" spans="1:18" ht="69.75" customHeight="1" thickBot="1">
      <c r="A1" s="186" t="s">
        <v>28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8.75" customHeight="1" thickBot="1">
      <c r="A2" s="29"/>
      <c r="B2" s="30"/>
      <c r="C2" s="30"/>
      <c r="D2" s="30"/>
      <c r="E2" s="30"/>
      <c r="F2" s="187" t="s">
        <v>12</v>
      </c>
      <c r="G2" s="188"/>
      <c r="H2" s="188"/>
      <c r="I2" s="188"/>
      <c r="J2" s="188"/>
      <c r="K2" s="189"/>
      <c r="L2" s="28"/>
      <c r="M2" s="30"/>
      <c r="N2" s="30"/>
      <c r="O2" s="28"/>
      <c r="P2" s="187" t="s">
        <v>16</v>
      </c>
      <c r="Q2" s="188"/>
      <c r="R2" s="189"/>
    </row>
    <row r="3" spans="1:20" ht="18" customHeight="1" thickBot="1">
      <c r="A3" s="27"/>
      <c r="B3" s="25" t="s">
        <v>13</v>
      </c>
      <c r="C3" s="17" t="s">
        <v>4</v>
      </c>
      <c r="D3" s="18"/>
      <c r="E3" s="22" t="s">
        <v>14</v>
      </c>
      <c r="F3" s="24" t="s">
        <v>17</v>
      </c>
      <c r="G3" s="24" t="s">
        <v>18</v>
      </c>
      <c r="H3" s="24" t="s">
        <v>19</v>
      </c>
      <c r="I3" s="24" t="s">
        <v>20</v>
      </c>
      <c r="J3" s="24" t="s">
        <v>21</v>
      </c>
      <c r="K3" s="24" t="s">
        <v>22</v>
      </c>
      <c r="L3" s="18"/>
      <c r="M3" s="16" t="s">
        <v>23</v>
      </c>
      <c r="N3" s="24" t="s">
        <v>15</v>
      </c>
      <c r="O3" s="24" t="s">
        <v>14</v>
      </c>
      <c r="P3" s="23" t="s">
        <v>17</v>
      </c>
      <c r="Q3" s="24" t="s">
        <v>18</v>
      </c>
      <c r="R3" s="24" t="s">
        <v>23</v>
      </c>
      <c r="S3" s="24" t="s">
        <v>15</v>
      </c>
      <c r="T3" s="24" t="s">
        <v>47</v>
      </c>
    </row>
    <row r="4" spans="1:19" ht="65.25" customHeight="1" hidden="1" thickBot="1">
      <c r="A4" s="26"/>
      <c r="B4" s="8" t="s">
        <v>2</v>
      </c>
      <c r="C4" s="9" t="s">
        <v>0</v>
      </c>
      <c r="D4" s="9" t="s">
        <v>3</v>
      </c>
      <c r="E4" s="21"/>
      <c r="F4" s="21" t="s">
        <v>5</v>
      </c>
      <c r="G4" s="21" t="s">
        <v>6</v>
      </c>
      <c r="H4" s="21" t="s">
        <v>7</v>
      </c>
      <c r="I4" s="21" t="s">
        <v>8</v>
      </c>
      <c r="J4" s="21" t="s">
        <v>9</v>
      </c>
      <c r="K4" s="21" t="s">
        <v>10</v>
      </c>
      <c r="L4" s="10" t="s">
        <v>1</v>
      </c>
      <c r="M4" s="10" t="s">
        <v>11</v>
      </c>
      <c r="N4" s="21" t="s">
        <v>5</v>
      </c>
      <c r="O4" s="21"/>
      <c r="P4" s="21"/>
      <c r="Q4" s="21"/>
      <c r="R4" s="21" t="s">
        <v>10</v>
      </c>
      <c r="S4" s="21" t="s">
        <v>5</v>
      </c>
    </row>
    <row r="5" spans="1:19" ht="6.75" customHeight="1" thickBo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20" ht="13.5" thickBot="1">
      <c r="A6" s="130">
        <f>A4+1</f>
        <v>1</v>
      </c>
      <c r="B6" s="131" t="s">
        <v>48</v>
      </c>
      <c r="C6" s="127"/>
      <c r="D6" s="128"/>
      <c r="E6" s="128">
        <v>8</v>
      </c>
      <c r="F6" s="133">
        <v>193</v>
      </c>
      <c r="G6" s="129">
        <v>190</v>
      </c>
      <c r="H6" s="129">
        <v>194</v>
      </c>
      <c r="I6" s="129">
        <v>180</v>
      </c>
      <c r="J6" s="129">
        <v>213</v>
      </c>
      <c r="K6" s="129">
        <v>181</v>
      </c>
      <c r="L6" s="36">
        <v>0</v>
      </c>
      <c r="M6" s="37">
        <f aca="true" t="shared" si="0" ref="M6:M28">SUM(F6:K6)+(6*E6)</f>
        <v>1199</v>
      </c>
      <c r="N6" s="94">
        <f aca="true" t="shared" si="1" ref="N6:N28">M6/6</f>
        <v>199.83333333333334</v>
      </c>
      <c r="O6" s="159">
        <f aca="true" t="shared" si="2" ref="O6:O16">E6</f>
        <v>8</v>
      </c>
      <c r="P6" s="104">
        <v>206</v>
      </c>
      <c r="Q6" s="104">
        <v>221</v>
      </c>
      <c r="R6" s="172">
        <f aca="true" t="shared" si="3" ref="R6:R16">SUM(P6:Q6)+(2*O6)</f>
        <v>443</v>
      </c>
      <c r="S6" s="103">
        <f aca="true" t="shared" si="4" ref="S6:S16">((F6+G6+H6+I6+J6+K6)+P6+Q6)/8</f>
        <v>197.25</v>
      </c>
      <c r="T6" s="190">
        <v>18</v>
      </c>
    </row>
    <row r="7" spans="1:20" ht="13.5" thickBot="1">
      <c r="A7" s="108">
        <f aca="true" t="shared" si="5" ref="A7:A23">A6+1</f>
        <v>2</v>
      </c>
      <c r="B7" s="164" t="s">
        <v>51</v>
      </c>
      <c r="C7" s="165"/>
      <c r="D7" s="166"/>
      <c r="E7" s="166">
        <v>19</v>
      </c>
      <c r="F7" s="104">
        <v>160</v>
      </c>
      <c r="G7" s="167">
        <v>163</v>
      </c>
      <c r="H7" s="167">
        <v>139</v>
      </c>
      <c r="I7" s="167">
        <v>160</v>
      </c>
      <c r="J7" s="167">
        <v>164</v>
      </c>
      <c r="K7" s="167">
        <v>146</v>
      </c>
      <c r="L7" s="36">
        <v>0</v>
      </c>
      <c r="M7" s="37">
        <f t="shared" si="0"/>
        <v>1046</v>
      </c>
      <c r="N7" s="94">
        <f t="shared" si="1"/>
        <v>174.33333333333334</v>
      </c>
      <c r="O7" s="160">
        <f t="shared" si="2"/>
        <v>19</v>
      </c>
      <c r="P7" s="157">
        <v>173</v>
      </c>
      <c r="Q7" s="157">
        <v>198</v>
      </c>
      <c r="R7" s="173">
        <f t="shared" si="3"/>
        <v>409</v>
      </c>
      <c r="S7" s="103">
        <f t="shared" si="4"/>
        <v>162.875</v>
      </c>
      <c r="T7" s="191"/>
    </row>
    <row r="8" spans="1:19" ht="13.5" thickBot="1">
      <c r="A8" s="108">
        <f t="shared" si="5"/>
        <v>3</v>
      </c>
      <c r="B8" s="146" t="s">
        <v>41</v>
      </c>
      <c r="C8" s="44"/>
      <c r="D8" s="3"/>
      <c r="E8" s="3">
        <v>13</v>
      </c>
      <c r="F8" s="7">
        <v>147</v>
      </c>
      <c r="G8" s="6">
        <v>137</v>
      </c>
      <c r="H8" s="6">
        <v>171</v>
      </c>
      <c r="I8" s="6">
        <v>152</v>
      </c>
      <c r="J8" s="6">
        <v>149</v>
      </c>
      <c r="K8" s="6">
        <v>164</v>
      </c>
      <c r="L8" s="45">
        <v>0</v>
      </c>
      <c r="M8" s="37">
        <f t="shared" si="0"/>
        <v>998</v>
      </c>
      <c r="N8" s="48">
        <f t="shared" si="1"/>
        <v>166.33333333333334</v>
      </c>
      <c r="O8" s="160">
        <f t="shared" si="2"/>
        <v>13</v>
      </c>
      <c r="P8" s="1">
        <v>181</v>
      </c>
      <c r="Q8" s="183">
        <v>183</v>
      </c>
      <c r="R8" s="173">
        <f t="shared" si="3"/>
        <v>390</v>
      </c>
      <c r="S8" s="103">
        <f t="shared" si="4"/>
        <v>160.5</v>
      </c>
    </row>
    <row r="9" spans="1:19" ht="13.5" thickBot="1">
      <c r="A9" s="108">
        <f t="shared" si="5"/>
        <v>4</v>
      </c>
      <c r="B9" s="112" t="s">
        <v>55</v>
      </c>
      <c r="C9" s="38"/>
      <c r="D9" s="2"/>
      <c r="E9" s="2">
        <v>12</v>
      </c>
      <c r="F9" s="1">
        <v>191</v>
      </c>
      <c r="G9" s="5">
        <v>139</v>
      </c>
      <c r="H9" s="5">
        <v>191</v>
      </c>
      <c r="I9" s="5">
        <v>152</v>
      </c>
      <c r="J9" s="5">
        <v>176</v>
      </c>
      <c r="K9" s="5">
        <v>182</v>
      </c>
      <c r="L9" s="39">
        <v>0</v>
      </c>
      <c r="M9" s="37">
        <f t="shared" si="0"/>
        <v>1103</v>
      </c>
      <c r="N9" s="48">
        <f t="shared" si="1"/>
        <v>183.83333333333334</v>
      </c>
      <c r="O9" s="160">
        <f t="shared" si="2"/>
        <v>12</v>
      </c>
      <c r="P9" s="180">
        <v>159</v>
      </c>
      <c r="Q9" s="126">
        <v>186</v>
      </c>
      <c r="R9" s="173">
        <f t="shared" si="3"/>
        <v>369</v>
      </c>
      <c r="S9" s="103">
        <f t="shared" si="4"/>
        <v>172</v>
      </c>
    </row>
    <row r="10" spans="1:19" ht="13.5" thickBot="1">
      <c r="A10" s="108">
        <f t="shared" si="5"/>
        <v>5</v>
      </c>
      <c r="B10" s="112" t="s">
        <v>56</v>
      </c>
      <c r="C10" s="38"/>
      <c r="D10" s="2"/>
      <c r="E10" s="2">
        <v>0</v>
      </c>
      <c r="F10" s="1">
        <v>205</v>
      </c>
      <c r="G10" s="5">
        <v>178</v>
      </c>
      <c r="H10" s="5">
        <v>122</v>
      </c>
      <c r="I10" s="5">
        <v>206</v>
      </c>
      <c r="J10" s="5">
        <v>211</v>
      </c>
      <c r="K10" s="5">
        <v>221</v>
      </c>
      <c r="L10" s="39">
        <v>0</v>
      </c>
      <c r="M10" s="37">
        <f t="shared" si="0"/>
        <v>1143</v>
      </c>
      <c r="N10" s="49">
        <f t="shared" si="1"/>
        <v>190.5</v>
      </c>
      <c r="O10" s="160">
        <f t="shared" si="2"/>
        <v>0</v>
      </c>
      <c r="P10" s="179">
        <v>202</v>
      </c>
      <c r="Q10" s="179">
        <v>166</v>
      </c>
      <c r="R10" s="173">
        <f t="shared" si="3"/>
        <v>368</v>
      </c>
      <c r="S10" s="103">
        <f t="shared" si="4"/>
        <v>188.875</v>
      </c>
    </row>
    <row r="11" spans="1:19" ht="13.5" thickBot="1">
      <c r="A11" s="108">
        <f t="shared" si="5"/>
        <v>6</v>
      </c>
      <c r="B11" s="112" t="s">
        <v>40</v>
      </c>
      <c r="C11" s="38"/>
      <c r="D11" s="2"/>
      <c r="E11" s="2">
        <v>2</v>
      </c>
      <c r="F11" s="1">
        <v>175</v>
      </c>
      <c r="G11" s="5">
        <v>155</v>
      </c>
      <c r="H11" s="5">
        <v>144</v>
      </c>
      <c r="I11" s="5">
        <v>168</v>
      </c>
      <c r="J11" s="5">
        <v>151</v>
      </c>
      <c r="K11" s="5">
        <v>151</v>
      </c>
      <c r="L11" s="39">
        <v>0</v>
      </c>
      <c r="M11" s="37">
        <f t="shared" si="0"/>
        <v>956</v>
      </c>
      <c r="N11" s="49">
        <f t="shared" si="1"/>
        <v>159.33333333333334</v>
      </c>
      <c r="O11" s="162">
        <f t="shared" si="2"/>
        <v>2</v>
      </c>
      <c r="P11" s="1">
        <v>176</v>
      </c>
      <c r="Q11" s="1">
        <v>184</v>
      </c>
      <c r="R11" s="184">
        <f t="shared" si="3"/>
        <v>364</v>
      </c>
      <c r="S11" s="103">
        <f t="shared" si="4"/>
        <v>163</v>
      </c>
    </row>
    <row r="12" spans="1:19" ht="13.5" thickBot="1">
      <c r="A12" s="108">
        <f t="shared" si="5"/>
        <v>7</v>
      </c>
      <c r="B12" s="112" t="s">
        <v>45</v>
      </c>
      <c r="C12" s="38"/>
      <c r="D12" s="2"/>
      <c r="E12" s="2">
        <v>2</v>
      </c>
      <c r="F12" s="5">
        <v>193</v>
      </c>
      <c r="G12" s="1">
        <v>169</v>
      </c>
      <c r="H12" s="1">
        <v>206</v>
      </c>
      <c r="I12" s="1">
        <v>151</v>
      </c>
      <c r="J12" s="1">
        <v>157</v>
      </c>
      <c r="K12" s="5">
        <v>175</v>
      </c>
      <c r="L12" s="39">
        <v>1260</v>
      </c>
      <c r="M12" s="37">
        <f t="shared" si="0"/>
        <v>1063</v>
      </c>
      <c r="N12" s="48">
        <f t="shared" si="1"/>
        <v>177.16666666666666</v>
      </c>
      <c r="O12" s="162">
        <f t="shared" si="2"/>
        <v>2</v>
      </c>
      <c r="P12" s="7">
        <v>203</v>
      </c>
      <c r="Q12" s="7">
        <v>149</v>
      </c>
      <c r="R12" s="184">
        <f t="shared" si="3"/>
        <v>356</v>
      </c>
      <c r="S12" s="103">
        <f t="shared" si="4"/>
        <v>175.375</v>
      </c>
    </row>
    <row r="13" spans="1:19" ht="13.5" thickBot="1">
      <c r="A13" s="109">
        <f t="shared" si="5"/>
        <v>8</v>
      </c>
      <c r="B13" s="112" t="s">
        <v>52</v>
      </c>
      <c r="C13" s="38"/>
      <c r="D13" s="2"/>
      <c r="E13" s="2">
        <v>16</v>
      </c>
      <c r="F13" s="1">
        <v>184</v>
      </c>
      <c r="G13" s="5">
        <v>200</v>
      </c>
      <c r="H13" s="5">
        <v>167</v>
      </c>
      <c r="I13" s="5">
        <v>169</v>
      </c>
      <c r="J13" s="5">
        <v>165</v>
      </c>
      <c r="K13" s="5">
        <v>186</v>
      </c>
      <c r="L13" s="39"/>
      <c r="M13" s="37">
        <f t="shared" si="0"/>
        <v>1167</v>
      </c>
      <c r="N13" s="49">
        <f t="shared" si="1"/>
        <v>194.5</v>
      </c>
      <c r="O13" s="161">
        <f t="shared" si="2"/>
        <v>16</v>
      </c>
      <c r="P13" s="182">
        <v>175</v>
      </c>
      <c r="Q13" s="182">
        <v>146</v>
      </c>
      <c r="R13" s="174">
        <f t="shared" si="3"/>
        <v>353</v>
      </c>
      <c r="S13" s="168">
        <f t="shared" si="4"/>
        <v>174</v>
      </c>
    </row>
    <row r="14" spans="1:19" ht="13.5" thickBot="1">
      <c r="A14" s="108">
        <f t="shared" si="5"/>
        <v>9</v>
      </c>
      <c r="B14" s="112" t="s">
        <v>54</v>
      </c>
      <c r="C14" s="99"/>
      <c r="D14" s="99"/>
      <c r="E14" s="2">
        <v>13</v>
      </c>
      <c r="F14" s="1">
        <v>187</v>
      </c>
      <c r="G14" s="5">
        <v>187</v>
      </c>
      <c r="H14" s="5">
        <v>182</v>
      </c>
      <c r="I14" s="5">
        <v>140</v>
      </c>
      <c r="J14" s="5">
        <v>161</v>
      </c>
      <c r="K14" s="5">
        <v>141</v>
      </c>
      <c r="L14" s="39">
        <f>SUM(F14:K14)</f>
        <v>998</v>
      </c>
      <c r="M14" s="37">
        <f t="shared" si="0"/>
        <v>1076</v>
      </c>
      <c r="N14" s="105">
        <f t="shared" si="1"/>
        <v>179.33333333333334</v>
      </c>
      <c r="O14" s="170">
        <f t="shared" si="2"/>
        <v>13</v>
      </c>
      <c r="P14" s="1">
        <v>169</v>
      </c>
      <c r="Q14" s="1">
        <v>143</v>
      </c>
      <c r="R14" s="143">
        <f t="shared" si="3"/>
        <v>338</v>
      </c>
      <c r="S14" s="175">
        <f t="shared" si="4"/>
        <v>163.75</v>
      </c>
    </row>
    <row r="15" spans="1:19" ht="13.5" thickBot="1">
      <c r="A15" s="110">
        <f t="shared" si="5"/>
        <v>10</v>
      </c>
      <c r="B15" s="132" t="s">
        <v>53</v>
      </c>
      <c r="C15" s="178"/>
      <c r="D15" s="178"/>
      <c r="E15" s="12">
        <v>0</v>
      </c>
      <c r="F15" s="14">
        <v>174</v>
      </c>
      <c r="G15" s="106">
        <v>221</v>
      </c>
      <c r="H15" s="106">
        <v>190</v>
      </c>
      <c r="I15" s="106">
        <v>182</v>
      </c>
      <c r="J15" s="106">
        <v>162</v>
      </c>
      <c r="K15" s="106">
        <v>155</v>
      </c>
      <c r="L15" s="47"/>
      <c r="M15" s="37">
        <f t="shared" si="0"/>
        <v>1084</v>
      </c>
      <c r="N15" s="50">
        <f t="shared" si="1"/>
        <v>180.66666666666666</v>
      </c>
      <c r="O15" s="2">
        <f t="shared" si="2"/>
        <v>0</v>
      </c>
      <c r="P15" s="181">
        <v>149</v>
      </c>
      <c r="Q15" s="181">
        <v>186</v>
      </c>
      <c r="R15" s="143">
        <f t="shared" si="3"/>
        <v>335</v>
      </c>
      <c r="S15" s="175">
        <f t="shared" si="4"/>
        <v>177.375</v>
      </c>
    </row>
    <row r="16" spans="1:19" ht="13.5" thickBot="1">
      <c r="A16" s="110">
        <f t="shared" si="5"/>
        <v>11</v>
      </c>
      <c r="B16" s="171" t="s">
        <v>43</v>
      </c>
      <c r="C16" s="147"/>
      <c r="D16" s="148"/>
      <c r="E16" s="148">
        <v>4</v>
      </c>
      <c r="F16" s="149">
        <v>235</v>
      </c>
      <c r="G16" s="150">
        <v>159</v>
      </c>
      <c r="H16" s="150">
        <v>181</v>
      </c>
      <c r="I16" s="150">
        <v>167</v>
      </c>
      <c r="J16" s="150">
        <v>157</v>
      </c>
      <c r="K16" s="150">
        <v>132</v>
      </c>
      <c r="L16" s="151">
        <v>0</v>
      </c>
      <c r="M16" s="37">
        <f t="shared" si="0"/>
        <v>1055</v>
      </c>
      <c r="N16" s="95">
        <f t="shared" si="1"/>
        <v>175.83333333333334</v>
      </c>
      <c r="O16" s="158">
        <f t="shared" si="2"/>
        <v>4</v>
      </c>
      <c r="P16" s="149">
        <v>145</v>
      </c>
      <c r="Q16" s="150">
        <v>154</v>
      </c>
      <c r="R16" s="144">
        <f t="shared" si="3"/>
        <v>307</v>
      </c>
      <c r="S16" s="169">
        <f t="shared" si="4"/>
        <v>166.25</v>
      </c>
    </row>
    <row r="17" spans="1:14" ht="13.5" thickBot="1">
      <c r="A17" s="107">
        <f t="shared" si="5"/>
        <v>12</v>
      </c>
      <c r="B17" s="164" t="s">
        <v>44</v>
      </c>
      <c r="C17" s="165"/>
      <c r="D17" s="166"/>
      <c r="E17" s="166">
        <v>13</v>
      </c>
      <c r="F17" s="104">
        <v>176</v>
      </c>
      <c r="G17" s="167">
        <v>233</v>
      </c>
      <c r="H17" s="167">
        <v>190</v>
      </c>
      <c r="I17" s="167">
        <v>175</v>
      </c>
      <c r="J17" s="167">
        <v>177</v>
      </c>
      <c r="K17" s="167">
        <v>157</v>
      </c>
      <c r="L17" s="36">
        <v>0</v>
      </c>
      <c r="M17" s="37">
        <f t="shared" si="0"/>
        <v>1186</v>
      </c>
      <c r="N17" s="94">
        <f t="shared" si="1"/>
        <v>197.66666666666666</v>
      </c>
    </row>
    <row r="18" spans="1:18" ht="13.5" thickBot="1">
      <c r="A18" s="108">
        <f t="shared" si="5"/>
        <v>13</v>
      </c>
      <c r="B18" s="146" t="s">
        <v>39</v>
      </c>
      <c r="C18" s="44"/>
      <c r="D18" s="3"/>
      <c r="E18" s="3">
        <v>24</v>
      </c>
      <c r="F18" s="7">
        <v>144</v>
      </c>
      <c r="G18" s="6">
        <v>212</v>
      </c>
      <c r="H18" s="6">
        <v>173</v>
      </c>
      <c r="I18" s="6">
        <v>129</v>
      </c>
      <c r="J18" s="6">
        <v>160</v>
      </c>
      <c r="K18" s="6">
        <v>171</v>
      </c>
      <c r="L18" s="45">
        <v>0</v>
      </c>
      <c r="M18" s="37">
        <f t="shared" si="0"/>
        <v>1133</v>
      </c>
      <c r="N18" s="48">
        <f t="shared" si="1"/>
        <v>188.83333333333334</v>
      </c>
      <c r="O18" s="32"/>
      <c r="P18" s="31"/>
      <c r="Q18" s="31"/>
      <c r="R18" s="34"/>
    </row>
    <row r="19" spans="1:18" ht="13.5" thickBot="1">
      <c r="A19" s="110">
        <f t="shared" si="5"/>
        <v>14</v>
      </c>
      <c r="B19" s="112" t="s">
        <v>24</v>
      </c>
      <c r="C19" s="38"/>
      <c r="D19" s="2"/>
      <c r="E19" s="2">
        <v>10</v>
      </c>
      <c r="F19" s="1">
        <v>147</v>
      </c>
      <c r="G19" s="5">
        <v>173</v>
      </c>
      <c r="H19" s="5">
        <v>184</v>
      </c>
      <c r="I19" s="5">
        <v>181</v>
      </c>
      <c r="J19" s="5">
        <v>169</v>
      </c>
      <c r="K19" s="5">
        <v>164</v>
      </c>
      <c r="L19" s="39">
        <v>0</v>
      </c>
      <c r="M19" s="37">
        <f t="shared" si="0"/>
        <v>1078</v>
      </c>
      <c r="N19" s="48">
        <f t="shared" si="1"/>
        <v>179.66666666666666</v>
      </c>
      <c r="O19" s="32"/>
      <c r="P19" s="31"/>
      <c r="Q19" s="31"/>
      <c r="R19" s="34"/>
    </row>
    <row r="20" spans="1:18" ht="13.5" thickBot="1">
      <c r="A20" s="107">
        <f t="shared" si="5"/>
        <v>15</v>
      </c>
      <c r="B20" s="112" t="s">
        <v>25</v>
      </c>
      <c r="C20" s="38"/>
      <c r="D20" s="2"/>
      <c r="E20" s="2">
        <v>18</v>
      </c>
      <c r="F20" s="5">
        <v>145</v>
      </c>
      <c r="G20" s="1">
        <v>150</v>
      </c>
      <c r="H20" s="1">
        <v>161</v>
      </c>
      <c r="I20" s="1">
        <v>152</v>
      </c>
      <c r="J20" s="1">
        <v>165</v>
      </c>
      <c r="K20" s="1">
        <v>187</v>
      </c>
      <c r="L20" s="39">
        <v>0</v>
      </c>
      <c r="M20" s="37">
        <f t="shared" si="0"/>
        <v>1068</v>
      </c>
      <c r="N20" s="48">
        <f t="shared" si="1"/>
        <v>178</v>
      </c>
      <c r="O20" s="32"/>
      <c r="P20" s="31"/>
      <c r="Q20" s="31"/>
      <c r="R20" s="34"/>
    </row>
    <row r="21" spans="1:18" ht="13.5" thickBot="1">
      <c r="A21" s="109">
        <f t="shared" si="5"/>
        <v>16</v>
      </c>
      <c r="B21" s="142" t="s">
        <v>49</v>
      </c>
      <c r="C21" s="41"/>
      <c r="D21" s="4"/>
      <c r="E21" s="4">
        <v>2</v>
      </c>
      <c r="F21" s="11">
        <v>169</v>
      </c>
      <c r="G21" s="15">
        <v>137</v>
      </c>
      <c r="H21" s="15">
        <v>160</v>
      </c>
      <c r="I21" s="15">
        <v>175</v>
      </c>
      <c r="J21" s="15">
        <v>201</v>
      </c>
      <c r="K21" s="15">
        <v>194</v>
      </c>
      <c r="L21" s="42">
        <v>0</v>
      </c>
      <c r="M21" s="37">
        <f t="shared" si="0"/>
        <v>1048</v>
      </c>
      <c r="N21" s="141">
        <f t="shared" si="1"/>
        <v>174.66666666666666</v>
      </c>
      <c r="O21" s="32"/>
      <c r="P21" s="31"/>
      <c r="Q21" s="31"/>
      <c r="R21" s="34"/>
    </row>
    <row r="22" spans="1:18" ht="13.5" thickBot="1">
      <c r="A22" s="110">
        <f t="shared" si="5"/>
        <v>17</v>
      </c>
      <c r="B22" s="142" t="s">
        <v>42</v>
      </c>
      <c r="C22" s="41"/>
      <c r="D22" s="4"/>
      <c r="E22" s="4">
        <v>9</v>
      </c>
      <c r="F22" s="11">
        <v>178</v>
      </c>
      <c r="G22" s="15">
        <v>135</v>
      </c>
      <c r="H22" s="15">
        <v>148</v>
      </c>
      <c r="I22" s="15">
        <v>214</v>
      </c>
      <c r="J22" s="15">
        <v>159</v>
      </c>
      <c r="K22" s="15">
        <v>143</v>
      </c>
      <c r="L22" s="42">
        <v>1200</v>
      </c>
      <c r="M22" s="37">
        <f t="shared" si="0"/>
        <v>1031</v>
      </c>
      <c r="N22" s="141">
        <f t="shared" si="1"/>
        <v>171.83333333333334</v>
      </c>
      <c r="O22" s="32"/>
      <c r="P22" s="31"/>
      <c r="Q22" s="31"/>
      <c r="R22" s="34"/>
    </row>
    <row r="23" spans="1:18" ht="13.5" thickBot="1">
      <c r="A23" s="110">
        <f t="shared" si="5"/>
        <v>18</v>
      </c>
      <c r="B23" s="112" t="s">
        <v>26</v>
      </c>
      <c r="C23" s="38"/>
      <c r="D23" s="2"/>
      <c r="E23" s="2">
        <v>13</v>
      </c>
      <c r="F23" s="1">
        <v>128</v>
      </c>
      <c r="G23" s="5">
        <v>157</v>
      </c>
      <c r="H23" s="5">
        <v>181</v>
      </c>
      <c r="I23" s="5">
        <v>161</v>
      </c>
      <c r="J23" s="5">
        <v>133</v>
      </c>
      <c r="K23" s="5">
        <v>193</v>
      </c>
      <c r="L23" s="39">
        <v>1218</v>
      </c>
      <c r="M23" s="37">
        <f t="shared" si="0"/>
        <v>1031</v>
      </c>
      <c r="N23" s="49">
        <f t="shared" si="1"/>
        <v>171.83333333333334</v>
      </c>
      <c r="O23" s="32"/>
      <c r="P23" s="31"/>
      <c r="Q23" s="31"/>
      <c r="R23" s="34"/>
    </row>
    <row r="24" spans="1:18" ht="13.5" thickBot="1">
      <c r="A24" s="110">
        <v>19</v>
      </c>
      <c r="B24" s="146" t="s">
        <v>27</v>
      </c>
      <c r="C24" s="44"/>
      <c r="D24" s="3"/>
      <c r="E24" s="3">
        <v>18</v>
      </c>
      <c r="F24" s="7">
        <v>140</v>
      </c>
      <c r="G24" s="6">
        <v>162</v>
      </c>
      <c r="H24" s="6">
        <v>132</v>
      </c>
      <c r="I24" s="6">
        <v>162</v>
      </c>
      <c r="J24" s="6">
        <v>130</v>
      </c>
      <c r="K24" s="6">
        <v>120</v>
      </c>
      <c r="L24" s="45">
        <v>0</v>
      </c>
      <c r="M24" s="37">
        <f t="shared" si="0"/>
        <v>954</v>
      </c>
      <c r="N24" s="48">
        <f t="shared" si="1"/>
        <v>159</v>
      </c>
      <c r="O24" s="32"/>
      <c r="P24" s="35"/>
      <c r="Q24" s="35"/>
      <c r="R24" s="34"/>
    </row>
    <row r="25" spans="1:18" ht="13.5" thickBot="1">
      <c r="A25" s="110">
        <v>20</v>
      </c>
      <c r="B25" s="112" t="s">
        <v>46</v>
      </c>
      <c r="C25" s="38"/>
      <c r="D25" s="2"/>
      <c r="E25" s="2">
        <v>9</v>
      </c>
      <c r="F25" s="5">
        <v>110</v>
      </c>
      <c r="G25" s="5">
        <v>123</v>
      </c>
      <c r="H25" s="5">
        <v>185</v>
      </c>
      <c r="I25" s="5">
        <v>140</v>
      </c>
      <c r="J25" s="5">
        <v>147</v>
      </c>
      <c r="K25" s="5">
        <v>125</v>
      </c>
      <c r="L25" s="39">
        <f>SUM(F25:K25)</f>
        <v>830</v>
      </c>
      <c r="M25" s="37">
        <f t="shared" si="0"/>
        <v>884</v>
      </c>
      <c r="N25" s="49">
        <f t="shared" si="1"/>
        <v>147.33333333333334</v>
      </c>
      <c r="O25" s="34"/>
      <c r="P25" s="100"/>
      <c r="Q25" s="100"/>
      <c r="R25" s="34"/>
    </row>
    <row r="26" spans="1:18" ht="13.5" thickBot="1">
      <c r="A26" s="108">
        <v>21</v>
      </c>
      <c r="B26" s="112" t="s">
        <v>50</v>
      </c>
      <c r="C26" s="38"/>
      <c r="D26" s="2"/>
      <c r="E26" s="2">
        <v>5</v>
      </c>
      <c r="F26" s="1">
        <v>116</v>
      </c>
      <c r="G26" s="5">
        <v>123</v>
      </c>
      <c r="H26" s="5">
        <v>169</v>
      </c>
      <c r="I26" s="5">
        <v>144</v>
      </c>
      <c r="J26" s="5">
        <v>117</v>
      </c>
      <c r="K26" s="5">
        <v>157</v>
      </c>
      <c r="L26" s="39">
        <f>SUM(F26:K26)</f>
        <v>826</v>
      </c>
      <c r="M26" s="37">
        <f t="shared" si="0"/>
        <v>856</v>
      </c>
      <c r="N26" s="49">
        <f t="shared" si="1"/>
        <v>142.66666666666666</v>
      </c>
      <c r="O26" s="32"/>
      <c r="P26" s="31"/>
      <c r="Q26" s="31"/>
      <c r="R26" s="34"/>
    </row>
    <row r="27" spans="1:18" ht="13.5" thickBot="1">
      <c r="A27" s="108">
        <f aca="true" t="shared" si="6" ref="A27:A40">A26+1</f>
        <v>22</v>
      </c>
      <c r="B27" s="112" t="s">
        <v>57</v>
      </c>
      <c r="C27" s="38"/>
      <c r="D27" s="2"/>
      <c r="E27" s="2">
        <v>0</v>
      </c>
      <c r="F27" s="5">
        <v>127</v>
      </c>
      <c r="G27" s="5">
        <v>144</v>
      </c>
      <c r="H27" s="5">
        <v>140</v>
      </c>
      <c r="I27" s="5">
        <v>129</v>
      </c>
      <c r="J27" s="5">
        <v>163</v>
      </c>
      <c r="K27" s="5">
        <v>126</v>
      </c>
      <c r="L27" s="39">
        <f>SUM(F27:K27)</f>
        <v>829</v>
      </c>
      <c r="M27" s="37">
        <f t="shared" si="0"/>
        <v>829</v>
      </c>
      <c r="N27" s="49">
        <f t="shared" si="1"/>
        <v>138.16666666666666</v>
      </c>
      <c r="O27" s="34"/>
      <c r="P27" s="31"/>
      <c r="Q27" s="101"/>
      <c r="R27" s="34"/>
    </row>
    <row r="28" spans="1:18" ht="12.75">
      <c r="A28" s="110">
        <f t="shared" si="6"/>
        <v>23</v>
      </c>
      <c r="B28" s="163" t="s">
        <v>38</v>
      </c>
      <c r="C28" s="137"/>
      <c r="D28" s="138"/>
      <c r="E28" s="138">
        <v>9</v>
      </c>
      <c r="F28" s="139">
        <v>143</v>
      </c>
      <c r="G28" s="140">
        <v>109</v>
      </c>
      <c r="H28" s="140">
        <v>139</v>
      </c>
      <c r="I28" s="140">
        <v>112</v>
      </c>
      <c r="J28" s="140">
        <v>112</v>
      </c>
      <c r="K28" s="140">
        <v>133</v>
      </c>
      <c r="L28" s="45">
        <f>SUM(F28:K28)</f>
        <v>748</v>
      </c>
      <c r="M28" s="37">
        <f t="shared" si="0"/>
        <v>802</v>
      </c>
      <c r="N28" s="49">
        <f t="shared" si="1"/>
        <v>133.66666666666666</v>
      </c>
      <c r="O28" s="34"/>
      <c r="P28" s="100"/>
      <c r="Q28" s="100"/>
      <c r="R28" s="34"/>
    </row>
    <row r="29" spans="1:18" ht="13.5" thickBot="1">
      <c r="A29" s="110">
        <f t="shared" si="6"/>
        <v>24</v>
      </c>
      <c r="B29" s="132"/>
      <c r="C29" s="46"/>
      <c r="D29" s="12"/>
      <c r="E29" s="12"/>
      <c r="F29" s="14"/>
      <c r="G29" s="13"/>
      <c r="H29" s="13"/>
      <c r="I29" s="13"/>
      <c r="J29" s="13"/>
      <c r="K29" s="13"/>
      <c r="L29" s="47">
        <v>0</v>
      </c>
      <c r="M29" s="43"/>
      <c r="N29" s="95"/>
      <c r="O29" s="32"/>
      <c r="P29" s="31"/>
      <c r="Q29" s="31"/>
      <c r="R29" s="34"/>
    </row>
    <row r="30" spans="1:18" ht="13.5" thickBot="1">
      <c r="A30" s="110">
        <f t="shared" si="6"/>
        <v>25</v>
      </c>
      <c r="B30" s="146"/>
      <c r="C30" s="44"/>
      <c r="D30" s="3"/>
      <c r="E30" s="3"/>
      <c r="F30" s="7"/>
      <c r="G30" s="6"/>
      <c r="H30" s="6"/>
      <c r="I30" s="6"/>
      <c r="J30" s="6"/>
      <c r="K30" s="6"/>
      <c r="L30" s="45">
        <v>1216</v>
      </c>
      <c r="M30" s="185"/>
      <c r="N30" s="48"/>
      <c r="O30" s="32"/>
      <c r="P30" s="34"/>
      <c r="Q30" s="34"/>
      <c r="R30" s="35"/>
    </row>
    <row r="31" spans="1:18" ht="13.5" thickBot="1">
      <c r="A31" s="108">
        <f t="shared" si="6"/>
        <v>26</v>
      </c>
      <c r="B31" s="112"/>
      <c r="C31" s="38"/>
      <c r="D31" s="2"/>
      <c r="E31" s="2"/>
      <c r="F31" s="1"/>
      <c r="G31" s="5"/>
      <c r="H31" s="5"/>
      <c r="I31" s="5"/>
      <c r="J31" s="5"/>
      <c r="K31" s="5"/>
      <c r="L31" s="39"/>
      <c r="M31" s="37"/>
      <c r="N31" s="48"/>
      <c r="O31" s="32"/>
      <c r="P31" s="31"/>
      <c r="Q31" s="31"/>
      <c r="R31" s="35"/>
    </row>
    <row r="32" spans="1:18" ht="13.5" thickBot="1">
      <c r="A32" s="108">
        <f t="shared" si="6"/>
        <v>27</v>
      </c>
      <c r="B32" s="112"/>
      <c r="C32" s="38"/>
      <c r="D32" s="2"/>
      <c r="E32" s="2"/>
      <c r="F32" s="1"/>
      <c r="G32" s="5"/>
      <c r="H32" s="5"/>
      <c r="I32" s="5"/>
      <c r="J32" s="5"/>
      <c r="K32" s="5"/>
      <c r="L32" s="39"/>
      <c r="M32" s="37"/>
      <c r="N32" s="48"/>
      <c r="O32" s="34"/>
      <c r="P32" s="35"/>
      <c r="Q32" s="35"/>
      <c r="R32" s="32"/>
    </row>
    <row r="33" spans="1:18" ht="13.5" thickBot="1">
      <c r="A33" s="108">
        <f t="shared" si="6"/>
        <v>28</v>
      </c>
      <c r="B33" s="142"/>
      <c r="C33" s="41"/>
      <c r="D33" s="4"/>
      <c r="E33" s="4"/>
      <c r="F33" s="11"/>
      <c r="G33" s="15"/>
      <c r="H33" s="15"/>
      <c r="I33" s="15"/>
      <c r="J33" s="15"/>
      <c r="K33" s="15"/>
      <c r="L33" s="42"/>
      <c r="M33" s="37"/>
      <c r="N33" s="141"/>
      <c r="O33" s="34"/>
      <c r="P33" s="35"/>
      <c r="Q33" s="35"/>
      <c r="R33" s="32"/>
    </row>
    <row r="34" spans="1:18" ht="12.75">
      <c r="A34" s="108">
        <f t="shared" si="6"/>
        <v>29</v>
      </c>
      <c r="B34" s="112"/>
      <c r="C34" s="38"/>
      <c r="D34" s="2"/>
      <c r="E34" s="2"/>
      <c r="F34" s="5"/>
      <c r="G34" s="1"/>
      <c r="H34" s="1"/>
      <c r="I34" s="1"/>
      <c r="J34" s="1"/>
      <c r="K34" s="1"/>
      <c r="L34" s="39"/>
      <c r="M34" s="37"/>
      <c r="N34" s="105"/>
      <c r="O34" s="34"/>
      <c r="P34" s="31"/>
      <c r="Q34" s="31"/>
      <c r="R34" s="35"/>
    </row>
    <row r="35" spans="1:18" ht="12.75">
      <c r="A35" s="108">
        <f t="shared" si="6"/>
        <v>30</v>
      </c>
      <c r="B35" s="112"/>
      <c r="C35" s="38"/>
      <c r="D35" s="2"/>
      <c r="E35" s="2"/>
      <c r="F35" s="5"/>
      <c r="G35" s="1"/>
      <c r="H35" s="1"/>
      <c r="I35" s="1"/>
      <c r="J35" s="1"/>
      <c r="K35" s="1"/>
      <c r="L35" s="39"/>
      <c r="M35" s="40"/>
      <c r="N35" s="48"/>
      <c r="O35" s="34"/>
      <c r="P35" s="100"/>
      <c r="Q35" s="102"/>
      <c r="R35" s="34"/>
    </row>
    <row r="36" spans="1:18" ht="12.75">
      <c r="A36" s="108">
        <f t="shared" si="6"/>
        <v>31</v>
      </c>
      <c r="B36" s="112"/>
      <c r="C36" s="38"/>
      <c r="D36" s="2"/>
      <c r="E36" s="2"/>
      <c r="F36" s="1"/>
      <c r="G36" s="5"/>
      <c r="H36" s="5"/>
      <c r="I36" s="5"/>
      <c r="J36" s="5"/>
      <c r="K36" s="5"/>
      <c r="L36" s="39"/>
      <c r="M36" s="40"/>
      <c r="N36" s="48"/>
      <c r="O36" s="34"/>
      <c r="P36" s="100"/>
      <c r="Q36" s="100"/>
      <c r="R36" s="34"/>
    </row>
    <row r="37" spans="1:18" ht="12.75">
      <c r="A37" s="108">
        <f t="shared" si="6"/>
        <v>32</v>
      </c>
      <c r="B37" s="112"/>
      <c r="C37" s="38"/>
      <c r="D37" s="2"/>
      <c r="E37" s="2"/>
      <c r="F37" s="1"/>
      <c r="G37" s="5"/>
      <c r="H37" s="5"/>
      <c r="I37" s="5"/>
      <c r="J37" s="5"/>
      <c r="K37" s="5"/>
      <c r="L37" s="42"/>
      <c r="M37" s="40"/>
      <c r="N37" s="48"/>
      <c r="O37" s="32"/>
      <c r="P37" s="33"/>
      <c r="Q37" s="33"/>
      <c r="R37" s="34"/>
    </row>
    <row r="38" spans="1:18" ht="12.75">
      <c r="A38" s="108">
        <f t="shared" si="6"/>
        <v>33</v>
      </c>
      <c r="B38" s="112"/>
      <c r="C38" s="38"/>
      <c r="D38" s="2"/>
      <c r="E38" s="2"/>
      <c r="F38" s="1"/>
      <c r="G38" s="5"/>
      <c r="H38" s="5"/>
      <c r="I38" s="5"/>
      <c r="J38" s="5"/>
      <c r="K38" s="5"/>
      <c r="L38" s="39"/>
      <c r="M38" s="40"/>
      <c r="N38" s="49"/>
      <c r="O38" s="32"/>
      <c r="P38" s="31"/>
      <c r="Q38" s="31"/>
      <c r="R38" s="34"/>
    </row>
    <row r="39" spans="1:18" ht="12.75">
      <c r="A39" s="108">
        <f t="shared" si="6"/>
        <v>34</v>
      </c>
      <c r="B39" s="113"/>
      <c r="C39" s="38"/>
      <c r="D39" s="2"/>
      <c r="E39" s="2"/>
      <c r="F39" s="1"/>
      <c r="G39" s="5"/>
      <c r="H39" s="5"/>
      <c r="I39" s="5"/>
      <c r="J39" s="5"/>
      <c r="K39" s="5"/>
      <c r="L39" s="39"/>
      <c r="M39" s="40"/>
      <c r="N39" s="49"/>
      <c r="O39" s="32"/>
      <c r="P39" s="31"/>
      <c r="Q39" s="31"/>
      <c r="R39" s="34"/>
    </row>
    <row r="40" spans="1:18" ht="13.5" thickBot="1">
      <c r="A40" s="111">
        <f t="shared" si="6"/>
        <v>35</v>
      </c>
      <c r="B40" s="114"/>
      <c r="C40" s="46"/>
      <c r="D40" s="12"/>
      <c r="E40" s="12"/>
      <c r="F40" s="14"/>
      <c r="G40" s="13"/>
      <c r="H40" s="13"/>
      <c r="I40" s="13"/>
      <c r="J40" s="13"/>
      <c r="K40" s="13"/>
      <c r="L40" s="47"/>
      <c r="M40" s="43"/>
      <c r="N40" s="50"/>
      <c r="O40" s="32"/>
      <c r="P40" s="31"/>
      <c r="Q40" s="31"/>
      <c r="R40" s="34"/>
    </row>
  </sheetData>
  <sheetProtection/>
  <mergeCells count="4">
    <mergeCell ref="A1:R1"/>
    <mergeCell ref="P2:R2"/>
    <mergeCell ref="F2:K2"/>
    <mergeCell ref="T6:T7"/>
  </mergeCells>
  <conditionalFormatting sqref="L6:M6 L39:M40 L21 L12 L9 M8:M9 M11:M12 L14:M14 M16 M18 M20:M21 L24:M30">
    <cfRule type="cellIs" priority="284" dxfId="178" operator="greaterThanOrEqual" stopIfTrue="1">
      <formula>10000</formula>
    </cfRule>
  </conditionalFormatting>
  <conditionalFormatting sqref="F6:K6 F39:K40 F12:K12 F9:K9 F24:K27">
    <cfRule type="cellIs" priority="285" dxfId="179" operator="between" stopIfTrue="1">
      <formula>200</formula>
      <formula>229</formula>
    </cfRule>
    <cfRule type="cellIs" priority="286" dxfId="180" operator="between" stopIfTrue="1">
      <formula>230</formula>
      <formula>249</formula>
    </cfRule>
    <cfRule type="cellIs" priority="287" dxfId="181" operator="greaterThanOrEqual" stopIfTrue="1">
      <formula>250</formula>
    </cfRule>
  </conditionalFormatting>
  <conditionalFormatting sqref="N6 N12 N21 N39:N40 N9 N14 P6:R40 N24:N30">
    <cfRule type="cellIs" priority="288" dxfId="178" operator="between" stopIfTrue="1">
      <formula>200</formula>
      <formula>229</formula>
    </cfRule>
    <cfRule type="cellIs" priority="289" dxfId="182" operator="between" stopIfTrue="1">
      <formula>230</formula>
      <formula>249</formula>
    </cfRule>
    <cfRule type="cellIs" priority="290" dxfId="181" operator="equal" stopIfTrue="1">
      <formula>300</formula>
    </cfRule>
  </conditionalFormatting>
  <conditionalFormatting sqref="L16">
    <cfRule type="cellIs" priority="256" dxfId="178" operator="greaterThanOrEqual" stopIfTrue="1">
      <formula>10000</formula>
    </cfRule>
  </conditionalFormatting>
  <conditionalFormatting sqref="N16">
    <cfRule type="cellIs" priority="260" dxfId="178" operator="between" stopIfTrue="1">
      <formula>200</formula>
      <formula>229</formula>
    </cfRule>
    <cfRule type="cellIs" priority="261" dxfId="182" operator="between" stopIfTrue="1">
      <formula>230</formula>
      <formula>249</formula>
    </cfRule>
    <cfRule type="cellIs" priority="262" dxfId="181" operator="equal" stopIfTrue="1">
      <formula>300</formula>
    </cfRule>
  </conditionalFormatting>
  <conditionalFormatting sqref="S6:S16">
    <cfRule type="cellIs" priority="232" dxfId="178" operator="between" stopIfTrue="1">
      <formula>200</formula>
      <formula>229</formula>
    </cfRule>
    <cfRule type="cellIs" priority="233" dxfId="182" operator="between" stopIfTrue="1">
      <formula>230</formula>
      <formula>249</formula>
    </cfRule>
    <cfRule type="cellIs" priority="234" dxfId="181" operator="equal" stopIfTrue="1">
      <formula>300</formula>
    </cfRule>
  </conditionalFormatting>
  <conditionalFormatting sqref="F28:K28">
    <cfRule type="cellIs" priority="223" dxfId="179" operator="between" stopIfTrue="1">
      <formula>200</formula>
      <formula>229</formula>
    </cfRule>
    <cfRule type="cellIs" priority="224" dxfId="180" operator="between" stopIfTrue="1">
      <formula>230</formula>
      <formula>249</formula>
    </cfRule>
    <cfRule type="cellIs" priority="225" dxfId="181" operator="greaterThanOrEqual" stopIfTrue="1">
      <formula>250</formula>
    </cfRule>
  </conditionalFormatting>
  <conditionalFormatting sqref="F29:K29">
    <cfRule type="cellIs" priority="217" dxfId="179" operator="between" stopIfTrue="1">
      <formula>200</formula>
      <formula>229</formula>
    </cfRule>
    <cfRule type="cellIs" priority="218" dxfId="180" operator="between" stopIfTrue="1">
      <formula>230</formula>
      <formula>249</formula>
    </cfRule>
    <cfRule type="cellIs" priority="219" dxfId="181" operator="greaterThanOrEqual" stopIfTrue="1">
      <formula>250</formula>
    </cfRule>
  </conditionalFormatting>
  <conditionalFormatting sqref="F30:K30">
    <cfRule type="cellIs" priority="211" dxfId="179" operator="between" stopIfTrue="1">
      <formula>200</formula>
      <formula>229</formula>
    </cfRule>
    <cfRule type="cellIs" priority="212" dxfId="180" operator="between" stopIfTrue="1">
      <formula>230</formula>
      <formula>249</formula>
    </cfRule>
    <cfRule type="cellIs" priority="213" dxfId="181" operator="greaterThanOrEqual" stopIfTrue="1">
      <formula>250</formula>
    </cfRule>
  </conditionalFormatting>
  <conditionalFormatting sqref="F14:K14">
    <cfRule type="cellIs" priority="208" dxfId="179" operator="between" stopIfTrue="1">
      <formula>200</formula>
      <formula>229</formula>
    </cfRule>
    <cfRule type="cellIs" priority="209" dxfId="180" operator="between" stopIfTrue="1">
      <formula>230</formula>
      <formula>249</formula>
    </cfRule>
    <cfRule type="cellIs" priority="210" dxfId="181" operator="greaterThanOrEqual" stopIfTrue="1">
      <formula>250</formula>
    </cfRule>
  </conditionalFormatting>
  <conditionalFormatting sqref="F16:K16">
    <cfRule type="cellIs" priority="199" dxfId="179" operator="between" stopIfTrue="1">
      <formula>200</formula>
      <formula>229</formula>
    </cfRule>
    <cfRule type="cellIs" priority="200" dxfId="180" operator="between" stopIfTrue="1">
      <formula>230</formula>
      <formula>249</formula>
    </cfRule>
    <cfRule type="cellIs" priority="201" dxfId="181" operator="greaterThanOrEqual" stopIfTrue="1">
      <formula>250</formula>
    </cfRule>
  </conditionalFormatting>
  <conditionalFormatting sqref="F21:K21">
    <cfRule type="cellIs" priority="193" dxfId="179" operator="between" stopIfTrue="1">
      <formula>200</formula>
      <formula>229</formula>
    </cfRule>
    <cfRule type="cellIs" priority="194" dxfId="180" operator="between" stopIfTrue="1">
      <formula>230</formula>
      <formula>249</formula>
    </cfRule>
    <cfRule type="cellIs" priority="195" dxfId="181" operator="greaterThanOrEqual" stopIfTrue="1">
      <formula>250</formula>
    </cfRule>
  </conditionalFormatting>
  <conditionalFormatting sqref="L35:M35">
    <cfRule type="cellIs" priority="183" dxfId="178" operator="greaterThanOrEqual" stopIfTrue="1">
      <formula>10000</formula>
    </cfRule>
  </conditionalFormatting>
  <conditionalFormatting sqref="F35:K35">
    <cfRule type="cellIs" priority="184" dxfId="179" operator="between" stopIfTrue="1">
      <formula>200</formula>
      <formula>229</formula>
    </cfRule>
    <cfRule type="cellIs" priority="185" dxfId="180" operator="between" stopIfTrue="1">
      <formula>230</formula>
      <formula>249</formula>
    </cfRule>
    <cfRule type="cellIs" priority="186" dxfId="181" operator="greaterThanOrEqual" stopIfTrue="1">
      <formula>250</formula>
    </cfRule>
  </conditionalFormatting>
  <conditionalFormatting sqref="N35">
    <cfRule type="cellIs" priority="187" dxfId="178" operator="between" stopIfTrue="1">
      <formula>200</formula>
      <formula>229</formula>
    </cfRule>
    <cfRule type="cellIs" priority="188" dxfId="182" operator="between" stopIfTrue="1">
      <formula>230</formula>
      <formula>249</formula>
    </cfRule>
    <cfRule type="cellIs" priority="189" dxfId="181" operator="equal" stopIfTrue="1">
      <formula>300</formula>
    </cfRule>
  </conditionalFormatting>
  <conditionalFormatting sqref="L36:M36">
    <cfRule type="cellIs" priority="179" dxfId="178" operator="greaterThanOrEqual" stopIfTrue="1">
      <formula>10000</formula>
    </cfRule>
  </conditionalFormatting>
  <conditionalFormatting sqref="N36">
    <cfRule type="cellIs" priority="180" dxfId="178" operator="between" stopIfTrue="1">
      <formula>200</formula>
      <formula>229</formula>
    </cfRule>
    <cfRule type="cellIs" priority="181" dxfId="182" operator="between" stopIfTrue="1">
      <formula>230</formula>
      <formula>249</formula>
    </cfRule>
    <cfRule type="cellIs" priority="182" dxfId="181" operator="equal" stopIfTrue="1">
      <formula>300</formula>
    </cfRule>
  </conditionalFormatting>
  <conditionalFormatting sqref="F36:K36">
    <cfRule type="cellIs" priority="176" dxfId="179" operator="between" stopIfTrue="1">
      <formula>200</formula>
      <formula>229</formula>
    </cfRule>
    <cfRule type="cellIs" priority="177" dxfId="180" operator="between" stopIfTrue="1">
      <formula>230</formula>
      <formula>249</formula>
    </cfRule>
    <cfRule type="cellIs" priority="178" dxfId="181" operator="greaterThanOrEqual" stopIfTrue="1">
      <formula>250</formula>
    </cfRule>
  </conditionalFormatting>
  <conditionalFormatting sqref="L37:M37">
    <cfRule type="cellIs" priority="169" dxfId="178" operator="greaterThanOrEqual" stopIfTrue="1">
      <formula>10000</formula>
    </cfRule>
  </conditionalFormatting>
  <conditionalFormatting sqref="F37:K37">
    <cfRule type="cellIs" priority="170" dxfId="179" operator="between" stopIfTrue="1">
      <formula>200</formula>
      <formula>229</formula>
    </cfRule>
    <cfRule type="cellIs" priority="171" dxfId="180" operator="between" stopIfTrue="1">
      <formula>230</formula>
      <formula>249</formula>
    </cfRule>
    <cfRule type="cellIs" priority="172" dxfId="181" operator="greaterThanOrEqual" stopIfTrue="1">
      <formula>250</formula>
    </cfRule>
  </conditionalFormatting>
  <conditionalFormatting sqref="N37">
    <cfRule type="cellIs" priority="173" dxfId="178" operator="between" stopIfTrue="1">
      <formula>200</formula>
      <formula>229</formula>
    </cfRule>
    <cfRule type="cellIs" priority="174" dxfId="182" operator="between" stopIfTrue="1">
      <formula>230</formula>
      <formula>249</formula>
    </cfRule>
    <cfRule type="cellIs" priority="175" dxfId="181" operator="equal" stopIfTrue="1">
      <formula>300</formula>
    </cfRule>
  </conditionalFormatting>
  <conditionalFormatting sqref="L38:M38">
    <cfRule type="cellIs" priority="165" dxfId="178" operator="greaterThanOrEqual" stopIfTrue="1">
      <formula>10000</formula>
    </cfRule>
  </conditionalFormatting>
  <conditionalFormatting sqref="N38">
    <cfRule type="cellIs" priority="166" dxfId="178" operator="between" stopIfTrue="1">
      <formula>200</formula>
      <formula>229</formula>
    </cfRule>
    <cfRule type="cellIs" priority="167" dxfId="182" operator="between" stopIfTrue="1">
      <formula>230</formula>
      <formula>249</formula>
    </cfRule>
    <cfRule type="cellIs" priority="168" dxfId="181" operator="equal" stopIfTrue="1">
      <formula>300</formula>
    </cfRule>
  </conditionalFormatting>
  <conditionalFormatting sqref="F38:K38">
    <cfRule type="cellIs" priority="162" dxfId="179" operator="between" stopIfTrue="1">
      <formula>200</formula>
      <formula>229</formula>
    </cfRule>
    <cfRule type="cellIs" priority="163" dxfId="180" operator="between" stopIfTrue="1">
      <formula>230</formula>
      <formula>249</formula>
    </cfRule>
    <cfRule type="cellIs" priority="164" dxfId="181" operator="greaterThanOrEqual" stopIfTrue="1">
      <formula>250</formula>
    </cfRule>
  </conditionalFormatting>
  <conditionalFormatting sqref="L8">
    <cfRule type="cellIs" priority="155" dxfId="178" operator="greaterThanOrEqual" stopIfTrue="1">
      <formula>10000</formula>
    </cfRule>
  </conditionalFormatting>
  <conditionalFormatting sqref="F8:K8">
    <cfRule type="cellIs" priority="156" dxfId="179" operator="between" stopIfTrue="1">
      <formula>200</formula>
      <formula>229</formula>
    </cfRule>
    <cfRule type="cellIs" priority="157" dxfId="180" operator="between" stopIfTrue="1">
      <formula>230</formula>
      <formula>249</formula>
    </cfRule>
    <cfRule type="cellIs" priority="158" dxfId="181" operator="greaterThanOrEqual" stopIfTrue="1">
      <formula>250</formula>
    </cfRule>
  </conditionalFormatting>
  <conditionalFormatting sqref="N8">
    <cfRule type="cellIs" priority="159" dxfId="178" operator="between" stopIfTrue="1">
      <formula>200</formula>
      <formula>229</formula>
    </cfRule>
    <cfRule type="cellIs" priority="160" dxfId="182" operator="between" stopIfTrue="1">
      <formula>230</formula>
      <formula>249</formula>
    </cfRule>
    <cfRule type="cellIs" priority="161" dxfId="181" operator="equal" stopIfTrue="1">
      <formula>300</formula>
    </cfRule>
  </conditionalFormatting>
  <conditionalFormatting sqref="L11">
    <cfRule type="cellIs" priority="151" dxfId="178" operator="greaterThanOrEqual" stopIfTrue="1">
      <formula>10000</formula>
    </cfRule>
  </conditionalFormatting>
  <conditionalFormatting sqref="N11">
    <cfRule type="cellIs" priority="152" dxfId="178" operator="between" stopIfTrue="1">
      <formula>200</formula>
      <formula>229</formula>
    </cfRule>
    <cfRule type="cellIs" priority="153" dxfId="182" operator="between" stopIfTrue="1">
      <formula>230</formula>
      <formula>249</formula>
    </cfRule>
    <cfRule type="cellIs" priority="154" dxfId="181" operator="equal" stopIfTrue="1">
      <formula>300</formula>
    </cfRule>
  </conditionalFormatting>
  <conditionalFormatting sqref="F11:K11">
    <cfRule type="cellIs" priority="148" dxfId="179" operator="between" stopIfTrue="1">
      <formula>200</formula>
      <formula>229</formula>
    </cfRule>
    <cfRule type="cellIs" priority="149" dxfId="180" operator="between" stopIfTrue="1">
      <formula>230</formula>
      <formula>249</formula>
    </cfRule>
    <cfRule type="cellIs" priority="150" dxfId="181" operator="greaterThanOrEqual" stopIfTrue="1">
      <formula>250</formula>
    </cfRule>
  </conditionalFormatting>
  <conditionalFormatting sqref="L18">
    <cfRule type="cellIs" priority="127" dxfId="178" operator="greaterThanOrEqual" stopIfTrue="1">
      <formula>10000</formula>
    </cfRule>
  </conditionalFormatting>
  <conditionalFormatting sqref="F18:K18">
    <cfRule type="cellIs" priority="128" dxfId="179" operator="between" stopIfTrue="1">
      <formula>200</formula>
      <formula>229</formula>
    </cfRule>
    <cfRule type="cellIs" priority="129" dxfId="180" operator="between" stopIfTrue="1">
      <formula>230</formula>
      <formula>249</formula>
    </cfRule>
    <cfRule type="cellIs" priority="130" dxfId="181" operator="greaterThanOrEqual" stopIfTrue="1">
      <formula>250</formula>
    </cfRule>
  </conditionalFormatting>
  <conditionalFormatting sqref="N18">
    <cfRule type="cellIs" priority="131" dxfId="178" operator="between" stopIfTrue="1">
      <formula>200</formula>
      <formula>229</formula>
    </cfRule>
    <cfRule type="cellIs" priority="132" dxfId="182" operator="between" stopIfTrue="1">
      <formula>230</formula>
      <formula>249</formula>
    </cfRule>
    <cfRule type="cellIs" priority="133" dxfId="181" operator="equal" stopIfTrue="1">
      <formula>300</formula>
    </cfRule>
  </conditionalFormatting>
  <conditionalFormatting sqref="L20">
    <cfRule type="cellIs" priority="123" dxfId="178" operator="greaterThanOrEqual" stopIfTrue="1">
      <formula>10000</formula>
    </cfRule>
  </conditionalFormatting>
  <conditionalFormatting sqref="N20">
    <cfRule type="cellIs" priority="124" dxfId="178" operator="between" stopIfTrue="1">
      <formula>200</formula>
      <formula>229</formula>
    </cfRule>
    <cfRule type="cellIs" priority="125" dxfId="182" operator="between" stopIfTrue="1">
      <formula>230</formula>
      <formula>249</formula>
    </cfRule>
    <cfRule type="cellIs" priority="126" dxfId="181" operator="equal" stopIfTrue="1">
      <formula>300</formula>
    </cfRule>
  </conditionalFormatting>
  <conditionalFormatting sqref="F20:K20">
    <cfRule type="cellIs" priority="120" dxfId="179" operator="between" stopIfTrue="1">
      <formula>200</formula>
      <formula>229</formula>
    </cfRule>
    <cfRule type="cellIs" priority="121" dxfId="180" operator="between" stopIfTrue="1">
      <formula>230</formula>
      <formula>249</formula>
    </cfRule>
    <cfRule type="cellIs" priority="122" dxfId="181" operator="greaterThanOrEqual" stopIfTrue="1">
      <formula>250</formula>
    </cfRule>
  </conditionalFormatting>
  <conditionalFormatting sqref="L31:M31">
    <cfRule type="cellIs" priority="102" dxfId="178" operator="greaterThanOrEqual" stopIfTrue="1">
      <formula>10000</formula>
    </cfRule>
  </conditionalFormatting>
  <conditionalFormatting sqref="N31">
    <cfRule type="cellIs" priority="103" dxfId="178" operator="between" stopIfTrue="1">
      <formula>200</formula>
      <formula>229</formula>
    </cfRule>
    <cfRule type="cellIs" priority="104" dxfId="182" operator="between" stopIfTrue="1">
      <formula>230</formula>
      <formula>249</formula>
    </cfRule>
    <cfRule type="cellIs" priority="105" dxfId="181" operator="equal" stopIfTrue="1">
      <formula>300</formula>
    </cfRule>
  </conditionalFormatting>
  <conditionalFormatting sqref="F31:K31">
    <cfRule type="cellIs" priority="99" dxfId="179" operator="between" stopIfTrue="1">
      <formula>200</formula>
      <formula>229</formula>
    </cfRule>
    <cfRule type="cellIs" priority="100" dxfId="180" operator="between" stopIfTrue="1">
      <formula>230</formula>
      <formula>249</formula>
    </cfRule>
    <cfRule type="cellIs" priority="101" dxfId="181" operator="greaterThanOrEqual" stopIfTrue="1">
      <formula>250</formula>
    </cfRule>
  </conditionalFormatting>
  <conditionalFormatting sqref="L32:M32">
    <cfRule type="cellIs" priority="84" dxfId="178" operator="greaterThanOrEqual" stopIfTrue="1">
      <formula>10000</formula>
    </cfRule>
  </conditionalFormatting>
  <conditionalFormatting sqref="F32:K32">
    <cfRule type="cellIs" priority="85" dxfId="179" operator="between" stopIfTrue="1">
      <formula>200</formula>
      <formula>229</formula>
    </cfRule>
    <cfRule type="cellIs" priority="86" dxfId="180" operator="between" stopIfTrue="1">
      <formula>230</formula>
      <formula>249</formula>
    </cfRule>
    <cfRule type="cellIs" priority="87" dxfId="181" operator="greaterThanOrEqual" stopIfTrue="1">
      <formula>250</formula>
    </cfRule>
  </conditionalFormatting>
  <conditionalFormatting sqref="N32">
    <cfRule type="cellIs" priority="88" dxfId="178" operator="between" stopIfTrue="1">
      <formula>200</formula>
      <formula>229</formula>
    </cfRule>
    <cfRule type="cellIs" priority="89" dxfId="182" operator="between" stopIfTrue="1">
      <formula>230</formula>
      <formula>249</formula>
    </cfRule>
    <cfRule type="cellIs" priority="90" dxfId="181" operator="equal" stopIfTrue="1">
      <formula>300</formula>
    </cfRule>
  </conditionalFormatting>
  <conditionalFormatting sqref="L10:M10">
    <cfRule type="cellIs" priority="77" dxfId="178" operator="greaterThanOrEqual" stopIfTrue="1">
      <formula>10000</formula>
    </cfRule>
  </conditionalFormatting>
  <conditionalFormatting sqref="F10:K10">
    <cfRule type="cellIs" priority="78" dxfId="179" operator="between" stopIfTrue="1">
      <formula>200</formula>
      <formula>229</formula>
    </cfRule>
    <cfRule type="cellIs" priority="79" dxfId="180" operator="between" stopIfTrue="1">
      <formula>230</formula>
      <formula>249</formula>
    </cfRule>
    <cfRule type="cellIs" priority="80" dxfId="181" operator="greaterThanOrEqual" stopIfTrue="1">
      <formula>250</formula>
    </cfRule>
  </conditionalFormatting>
  <conditionalFormatting sqref="N10">
    <cfRule type="cellIs" priority="81" dxfId="178" operator="between" stopIfTrue="1">
      <formula>200</formula>
      <formula>229</formula>
    </cfRule>
    <cfRule type="cellIs" priority="82" dxfId="182" operator="between" stopIfTrue="1">
      <formula>230</formula>
      <formula>249</formula>
    </cfRule>
    <cfRule type="cellIs" priority="83" dxfId="181" operator="equal" stopIfTrue="1">
      <formula>300</formula>
    </cfRule>
  </conditionalFormatting>
  <conditionalFormatting sqref="M33">
    <cfRule type="cellIs" priority="76" dxfId="178" operator="greaterThanOrEqual" stopIfTrue="1">
      <formula>10000</formula>
    </cfRule>
  </conditionalFormatting>
  <conditionalFormatting sqref="L33">
    <cfRule type="cellIs" priority="69" dxfId="178" operator="greaterThanOrEqual" stopIfTrue="1">
      <formula>10000</formula>
    </cfRule>
  </conditionalFormatting>
  <conditionalFormatting sqref="F33:K33">
    <cfRule type="cellIs" priority="70" dxfId="179" operator="between" stopIfTrue="1">
      <formula>200</formula>
      <formula>229</formula>
    </cfRule>
    <cfRule type="cellIs" priority="71" dxfId="180" operator="between" stopIfTrue="1">
      <formula>230</formula>
      <formula>249</formula>
    </cfRule>
    <cfRule type="cellIs" priority="72" dxfId="181" operator="greaterThanOrEqual" stopIfTrue="1">
      <formula>250</formula>
    </cfRule>
  </conditionalFormatting>
  <conditionalFormatting sqref="N33">
    <cfRule type="cellIs" priority="73" dxfId="178" operator="between" stopIfTrue="1">
      <formula>200</formula>
      <formula>229</formula>
    </cfRule>
    <cfRule type="cellIs" priority="74" dxfId="182" operator="between" stopIfTrue="1">
      <formula>230</formula>
      <formula>249</formula>
    </cfRule>
    <cfRule type="cellIs" priority="75" dxfId="181" operator="equal" stopIfTrue="1">
      <formula>300</formula>
    </cfRule>
  </conditionalFormatting>
  <conditionalFormatting sqref="M13">
    <cfRule type="cellIs" priority="68" dxfId="178" operator="greaterThanOrEqual" stopIfTrue="1">
      <formula>10000</formula>
    </cfRule>
  </conditionalFormatting>
  <conditionalFormatting sqref="L13">
    <cfRule type="cellIs" priority="61" dxfId="178" operator="greaterThanOrEqual" stopIfTrue="1">
      <formula>10000</formula>
    </cfRule>
  </conditionalFormatting>
  <conditionalFormatting sqref="F13:K13">
    <cfRule type="cellIs" priority="62" dxfId="179" operator="between" stopIfTrue="1">
      <formula>200</formula>
      <formula>229</formula>
    </cfRule>
    <cfRule type="cellIs" priority="63" dxfId="180" operator="between" stopIfTrue="1">
      <formula>230</formula>
      <formula>249</formula>
    </cfRule>
    <cfRule type="cellIs" priority="64" dxfId="181" operator="greaterThanOrEqual" stopIfTrue="1">
      <formula>250</formula>
    </cfRule>
  </conditionalFormatting>
  <conditionalFormatting sqref="N13">
    <cfRule type="cellIs" priority="65" dxfId="178" operator="between" stopIfTrue="1">
      <formula>200</formula>
      <formula>229</formula>
    </cfRule>
    <cfRule type="cellIs" priority="66" dxfId="182" operator="between" stopIfTrue="1">
      <formula>230</formula>
      <formula>249</formula>
    </cfRule>
    <cfRule type="cellIs" priority="67" dxfId="181" operator="equal" stopIfTrue="1">
      <formula>300</formula>
    </cfRule>
  </conditionalFormatting>
  <conditionalFormatting sqref="M34">
    <cfRule type="cellIs" priority="60" dxfId="178" operator="greaterThanOrEqual" stopIfTrue="1">
      <formula>10000</formula>
    </cfRule>
  </conditionalFormatting>
  <conditionalFormatting sqref="L34">
    <cfRule type="cellIs" priority="53" dxfId="178" operator="greaterThanOrEqual" stopIfTrue="1">
      <formula>10000</formula>
    </cfRule>
  </conditionalFormatting>
  <conditionalFormatting sqref="F34:K34">
    <cfRule type="cellIs" priority="54" dxfId="179" operator="between" stopIfTrue="1">
      <formula>200</formula>
      <formula>229</formula>
    </cfRule>
    <cfRule type="cellIs" priority="55" dxfId="180" operator="between" stopIfTrue="1">
      <formula>230</formula>
      <formula>249</formula>
    </cfRule>
    <cfRule type="cellIs" priority="56" dxfId="181" operator="greaterThanOrEqual" stopIfTrue="1">
      <formula>250</formula>
    </cfRule>
  </conditionalFormatting>
  <conditionalFormatting sqref="N34">
    <cfRule type="cellIs" priority="57" dxfId="178" operator="between" stopIfTrue="1">
      <formula>200</formula>
      <formula>229</formula>
    </cfRule>
    <cfRule type="cellIs" priority="58" dxfId="182" operator="between" stopIfTrue="1">
      <formula>230</formula>
      <formula>249</formula>
    </cfRule>
    <cfRule type="cellIs" priority="59" dxfId="181" operator="equal" stopIfTrue="1">
      <formula>300</formula>
    </cfRule>
  </conditionalFormatting>
  <conditionalFormatting sqref="M15">
    <cfRule type="cellIs" priority="52" dxfId="178" operator="greaterThanOrEqual" stopIfTrue="1">
      <formula>10000</formula>
    </cfRule>
  </conditionalFormatting>
  <conditionalFormatting sqref="L15">
    <cfRule type="cellIs" priority="48" dxfId="178" operator="greaterThanOrEqual" stopIfTrue="1">
      <formula>10000</formula>
    </cfRule>
  </conditionalFormatting>
  <conditionalFormatting sqref="N15">
    <cfRule type="cellIs" priority="49" dxfId="178" operator="between" stopIfTrue="1">
      <formula>200</formula>
      <formula>229</formula>
    </cfRule>
    <cfRule type="cellIs" priority="50" dxfId="182" operator="between" stopIfTrue="1">
      <formula>230</formula>
      <formula>249</formula>
    </cfRule>
    <cfRule type="cellIs" priority="51" dxfId="181" operator="equal" stopIfTrue="1">
      <formula>300</formula>
    </cfRule>
  </conditionalFormatting>
  <conditionalFormatting sqref="F15:K15">
    <cfRule type="cellIs" priority="45" dxfId="179" operator="between" stopIfTrue="1">
      <formula>200</formula>
      <formula>229</formula>
    </cfRule>
    <cfRule type="cellIs" priority="46" dxfId="180" operator="between" stopIfTrue="1">
      <formula>230</formula>
      <formula>249</formula>
    </cfRule>
    <cfRule type="cellIs" priority="47" dxfId="181" operator="greaterThanOrEqual" stopIfTrue="1">
      <formula>250</formula>
    </cfRule>
  </conditionalFormatting>
  <conditionalFormatting sqref="L7:M7">
    <cfRule type="cellIs" priority="41" dxfId="178" operator="greaterThanOrEqual" stopIfTrue="1">
      <formula>10000</formula>
    </cfRule>
  </conditionalFormatting>
  <conditionalFormatting sqref="N7">
    <cfRule type="cellIs" priority="42" dxfId="178" operator="between" stopIfTrue="1">
      <formula>200</formula>
      <formula>229</formula>
    </cfRule>
    <cfRule type="cellIs" priority="43" dxfId="182" operator="between" stopIfTrue="1">
      <formula>230</formula>
      <formula>249</formula>
    </cfRule>
    <cfRule type="cellIs" priority="44" dxfId="181" operator="equal" stopIfTrue="1">
      <formula>300</formula>
    </cfRule>
  </conditionalFormatting>
  <conditionalFormatting sqref="F7:K7">
    <cfRule type="cellIs" priority="38" dxfId="179" operator="between" stopIfTrue="1">
      <formula>200</formula>
      <formula>229</formula>
    </cfRule>
    <cfRule type="cellIs" priority="39" dxfId="180" operator="between" stopIfTrue="1">
      <formula>230</formula>
      <formula>249</formula>
    </cfRule>
    <cfRule type="cellIs" priority="40" dxfId="181" operator="greaterThanOrEqual" stopIfTrue="1">
      <formula>250</formula>
    </cfRule>
  </conditionalFormatting>
  <conditionalFormatting sqref="L17:M17">
    <cfRule type="cellIs" priority="27" dxfId="178" operator="greaterThanOrEqual" stopIfTrue="1">
      <formula>10000</formula>
    </cfRule>
  </conditionalFormatting>
  <conditionalFormatting sqref="N17">
    <cfRule type="cellIs" priority="28" dxfId="178" operator="between" stopIfTrue="1">
      <formula>200</formula>
      <formula>229</formula>
    </cfRule>
    <cfRule type="cellIs" priority="29" dxfId="182" operator="between" stopIfTrue="1">
      <formula>230</formula>
      <formula>249</formula>
    </cfRule>
    <cfRule type="cellIs" priority="30" dxfId="181" operator="equal" stopIfTrue="1">
      <formula>300</formula>
    </cfRule>
  </conditionalFormatting>
  <conditionalFormatting sqref="F17:K17">
    <cfRule type="cellIs" priority="24" dxfId="179" operator="between" stopIfTrue="1">
      <formula>200</formula>
      <formula>229</formula>
    </cfRule>
    <cfRule type="cellIs" priority="25" dxfId="180" operator="between" stopIfTrue="1">
      <formula>230</formula>
      <formula>249</formula>
    </cfRule>
    <cfRule type="cellIs" priority="26" dxfId="181" operator="greaterThanOrEqual" stopIfTrue="1">
      <formula>250</formula>
    </cfRule>
  </conditionalFormatting>
  <conditionalFormatting sqref="L19:M19">
    <cfRule type="cellIs" priority="17" dxfId="178" operator="greaterThanOrEqual" stopIfTrue="1">
      <formula>10000</formula>
    </cfRule>
  </conditionalFormatting>
  <conditionalFormatting sqref="F19:K19">
    <cfRule type="cellIs" priority="18" dxfId="179" operator="between" stopIfTrue="1">
      <formula>200</formula>
      <formula>229</formula>
    </cfRule>
    <cfRule type="cellIs" priority="19" dxfId="180" operator="between" stopIfTrue="1">
      <formula>230</formula>
      <formula>249</formula>
    </cfRule>
    <cfRule type="cellIs" priority="20" dxfId="181" operator="greaterThanOrEqual" stopIfTrue="1">
      <formula>250</formula>
    </cfRule>
  </conditionalFormatting>
  <conditionalFormatting sqref="N19">
    <cfRule type="cellIs" priority="21" dxfId="178" operator="between" stopIfTrue="1">
      <formula>200</formula>
      <formula>229</formula>
    </cfRule>
    <cfRule type="cellIs" priority="22" dxfId="182" operator="between" stopIfTrue="1">
      <formula>230</formula>
      <formula>249</formula>
    </cfRule>
    <cfRule type="cellIs" priority="23" dxfId="181" operator="equal" stopIfTrue="1">
      <formula>300</formula>
    </cfRule>
  </conditionalFormatting>
  <conditionalFormatting sqref="M22">
    <cfRule type="cellIs" priority="16" dxfId="178" operator="greaterThanOrEqual" stopIfTrue="1">
      <formula>10000</formula>
    </cfRule>
  </conditionalFormatting>
  <conditionalFormatting sqref="L22">
    <cfRule type="cellIs" priority="9" dxfId="178" operator="greaterThanOrEqual" stopIfTrue="1">
      <formula>10000</formula>
    </cfRule>
  </conditionalFormatting>
  <conditionalFormatting sqref="F22:K22">
    <cfRule type="cellIs" priority="10" dxfId="179" operator="between" stopIfTrue="1">
      <formula>200</formula>
      <formula>229</formula>
    </cfRule>
    <cfRule type="cellIs" priority="11" dxfId="180" operator="between" stopIfTrue="1">
      <formula>230</formula>
      <formula>249</formula>
    </cfRule>
    <cfRule type="cellIs" priority="12" dxfId="181" operator="greaterThanOrEqual" stopIfTrue="1">
      <formula>250</formula>
    </cfRule>
  </conditionalFormatting>
  <conditionalFormatting sqref="N22">
    <cfRule type="cellIs" priority="13" dxfId="178" operator="between" stopIfTrue="1">
      <formula>200</formula>
      <formula>229</formula>
    </cfRule>
    <cfRule type="cellIs" priority="14" dxfId="182" operator="between" stopIfTrue="1">
      <formula>230</formula>
      <formula>249</formula>
    </cfRule>
    <cfRule type="cellIs" priority="15" dxfId="181" operator="equal" stopIfTrue="1">
      <formula>300</formula>
    </cfRule>
  </conditionalFormatting>
  <conditionalFormatting sqref="M23">
    <cfRule type="cellIs" priority="8" dxfId="178" operator="greaterThanOrEqual" stopIfTrue="1">
      <formula>10000</formula>
    </cfRule>
  </conditionalFormatting>
  <conditionalFormatting sqref="L23">
    <cfRule type="cellIs" priority="1" dxfId="178" operator="greaterThanOrEqual" stopIfTrue="1">
      <formula>10000</formula>
    </cfRule>
  </conditionalFormatting>
  <conditionalFormatting sqref="F23:K23">
    <cfRule type="cellIs" priority="2" dxfId="179" operator="between" stopIfTrue="1">
      <formula>200</formula>
      <formula>229</formula>
    </cfRule>
    <cfRule type="cellIs" priority="3" dxfId="180" operator="between" stopIfTrue="1">
      <formula>230</formula>
      <formula>249</formula>
    </cfRule>
    <cfRule type="cellIs" priority="4" dxfId="181" operator="greaterThanOrEqual" stopIfTrue="1">
      <formula>250</formula>
    </cfRule>
  </conditionalFormatting>
  <conditionalFormatting sqref="N23">
    <cfRule type="cellIs" priority="5" dxfId="178" operator="between" stopIfTrue="1">
      <formula>200</formula>
      <formula>229</formula>
    </cfRule>
    <cfRule type="cellIs" priority="6" dxfId="182" operator="between" stopIfTrue="1">
      <formula>230</formula>
      <formula>249</formula>
    </cfRule>
    <cfRule type="cellIs" priority="7" dxfId="181" operator="equal" stopIfTrue="1">
      <formula>300</formula>
    </cfRule>
  </conditionalFormatting>
  <printOptions/>
  <pageMargins left="0.25" right="0.19" top="0.34" bottom="0.24" header="0.24" footer="0.16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="110" zoomScaleNormal="110" zoomScalePageLayoutView="0" workbookViewId="0" topLeftCell="A1">
      <selection activeCell="C46" sqref="C46"/>
    </sheetView>
  </sheetViews>
  <sheetFormatPr defaultColWidth="9.00390625" defaultRowHeight="12.75"/>
  <cols>
    <col min="1" max="1" width="4.375" style="0" customWidth="1"/>
    <col min="3" max="3" width="19.375" style="0" customWidth="1"/>
    <col min="4" max="4" width="5.00390625" style="0" customWidth="1"/>
    <col min="8" max="8" width="9.125" style="52" customWidth="1"/>
    <col min="9" max="9" width="25.125" style="0" customWidth="1"/>
    <col min="10" max="10" width="4.375" style="0" customWidth="1"/>
    <col min="11" max="11" width="27.375" style="0" customWidth="1"/>
  </cols>
  <sheetData>
    <row r="1" spans="3:4" ht="31.5" customHeight="1">
      <c r="C1" s="51" t="s">
        <v>36</v>
      </c>
      <c r="D1" s="51"/>
    </row>
    <row r="2" spans="3:4" ht="31.5" customHeight="1" thickBot="1">
      <c r="C2" s="51"/>
      <c r="D2" s="51"/>
    </row>
    <row r="3" spans="2:11" ht="13.5" thickBot="1">
      <c r="B3" s="53" t="s">
        <v>29</v>
      </c>
      <c r="C3" s="54" t="s">
        <v>30</v>
      </c>
      <c r="D3" s="55"/>
      <c r="E3" s="55" t="s">
        <v>31</v>
      </c>
      <c r="F3" s="56"/>
      <c r="G3" s="57"/>
      <c r="I3" s="58" t="s">
        <v>32</v>
      </c>
      <c r="K3" s="93" t="s">
        <v>37</v>
      </c>
    </row>
    <row r="4" spans="1:7" ht="13.5" thickBot="1">
      <c r="A4" s="59"/>
      <c r="B4" s="60"/>
      <c r="C4" s="61"/>
      <c r="D4" s="62" t="s">
        <v>33</v>
      </c>
      <c r="E4" s="62" t="s">
        <v>34</v>
      </c>
      <c r="F4" s="63" t="s">
        <v>35</v>
      </c>
      <c r="G4" s="64"/>
    </row>
    <row r="5" spans="1:7" ht="13.5" thickBot="1">
      <c r="A5" s="59"/>
      <c r="B5" s="65">
        <v>1</v>
      </c>
      <c r="C5" s="96" t="s">
        <v>48</v>
      </c>
      <c r="D5" s="121">
        <v>8</v>
      </c>
      <c r="E5" s="66">
        <v>178</v>
      </c>
      <c r="F5" s="67">
        <v>178</v>
      </c>
      <c r="G5" s="87">
        <f>SUM(E5:F5)+2*D5</f>
        <v>372</v>
      </c>
    </row>
    <row r="6" spans="1:12" ht="13.5" thickBot="1">
      <c r="A6" s="59"/>
      <c r="B6" s="68">
        <v>18</v>
      </c>
      <c r="C6" s="97" t="s">
        <v>40</v>
      </c>
      <c r="D6" s="122">
        <v>2</v>
      </c>
      <c r="E6" s="69">
        <v>190</v>
      </c>
      <c r="F6" s="70">
        <v>152</v>
      </c>
      <c r="G6" s="88">
        <f>SUM(E6:F6)+2*D6</f>
        <v>346</v>
      </c>
      <c r="I6" s="154" t="s">
        <v>48</v>
      </c>
      <c r="K6" s="155" t="s">
        <v>53</v>
      </c>
      <c r="L6">
        <v>351</v>
      </c>
    </row>
    <row r="7" spans="3:11" ht="8.25" customHeight="1" thickBot="1">
      <c r="C7" s="75"/>
      <c r="D7" s="52"/>
      <c r="J7" s="71"/>
      <c r="K7" s="71"/>
    </row>
    <row r="8" spans="2:12" ht="13.5" thickBot="1">
      <c r="B8" s="53" t="s">
        <v>29</v>
      </c>
      <c r="C8" s="92"/>
      <c r="D8" s="55"/>
      <c r="E8" s="55"/>
      <c r="F8" s="56"/>
      <c r="G8" s="57"/>
      <c r="J8" s="71"/>
      <c r="K8" s="156" t="s">
        <v>40</v>
      </c>
      <c r="L8">
        <v>346</v>
      </c>
    </row>
    <row r="9" spans="1:11" ht="13.5" thickBot="1">
      <c r="A9" s="59"/>
      <c r="B9" s="60"/>
      <c r="C9" s="72"/>
      <c r="D9" s="62"/>
      <c r="E9" s="62"/>
      <c r="F9" s="63"/>
      <c r="G9" s="64"/>
      <c r="J9" s="71"/>
      <c r="K9" s="71"/>
    </row>
    <row r="10" spans="1:7" ht="13.5" thickBot="1">
      <c r="A10" s="59"/>
      <c r="B10" s="65">
        <v>2</v>
      </c>
      <c r="C10" s="96" t="s">
        <v>44</v>
      </c>
      <c r="D10" s="123">
        <v>13</v>
      </c>
      <c r="E10" s="73">
        <v>165</v>
      </c>
      <c r="F10" s="74">
        <v>135</v>
      </c>
      <c r="G10" s="89">
        <f>SUM(E10:F10)+2*D10</f>
        <v>326</v>
      </c>
    </row>
    <row r="11" spans="1:9" ht="13.5" thickBot="1">
      <c r="A11" s="59"/>
      <c r="B11" s="68">
        <v>17</v>
      </c>
      <c r="C11" s="97" t="s">
        <v>58</v>
      </c>
      <c r="D11" s="122">
        <v>13</v>
      </c>
      <c r="E11" s="69">
        <v>211</v>
      </c>
      <c r="F11" s="70">
        <v>178</v>
      </c>
      <c r="G11" s="88">
        <f>SUM(E11:F11)+2*D11</f>
        <v>415</v>
      </c>
      <c r="I11" s="154" t="s">
        <v>41</v>
      </c>
    </row>
    <row r="12" spans="3:4" ht="7.5" customHeight="1" thickBot="1">
      <c r="C12" s="75"/>
      <c r="D12" s="52"/>
    </row>
    <row r="13" spans="2:7" ht="13.5" thickBot="1">
      <c r="B13" s="53" t="s">
        <v>29</v>
      </c>
      <c r="C13" s="76"/>
      <c r="D13" s="55"/>
      <c r="E13" s="55"/>
      <c r="F13" s="56"/>
      <c r="G13" s="57"/>
    </row>
    <row r="14" spans="1:7" ht="13.5" thickBot="1">
      <c r="A14" s="59"/>
      <c r="B14" s="60"/>
      <c r="C14" s="72"/>
      <c r="D14" s="62"/>
      <c r="E14" s="62"/>
      <c r="F14" s="63"/>
      <c r="G14" s="64"/>
    </row>
    <row r="15" spans="1:7" ht="13.5" thickBot="1">
      <c r="A15" s="59"/>
      <c r="B15" s="65">
        <v>3</v>
      </c>
      <c r="C15" s="96" t="s">
        <v>52</v>
      </c>
      <c r="D15" s="121">
        <v>16</v>
      </c>
      <c r="E15" s="73">
        <v>164</v>
      </c>
      <c r="F15" s="74">
        <v>163</v>
      </c>
      <c r="G15" s="89">
        <f>SUM(E15:F15)+2*D15</f>
        <v>359</v>
      </c>
    </row>
    <row r="16" spans="1:9" ht="13.5" thickBot="1">
      <c r="A16" s="59"/>
      <c r="B16" s="68">
        <v>16</v>
      </c>
      <c r="C16" s="97" t="s">
        <v>26</v>
      </c>
      <c r="D16" s="122">
        <v>13</v>
      </c>
      <c r="E16" s="69">
        <v>156</v>
      </c>
      <c r="F16" s="70">
        <v>141</v>
      </c>
      <c r="G16" s="88">
        <f>SUM(E16:F16)+2*D16</f>
        <v>323</v>
      </c>
      <c r="I16" s="154" t="s">
        <v>52</v>
      </c>
    </row>
    <row r="17" spans="3:4" ht="9" customHeight="1" thickBot="1">
      <c r="C17" s="75"/>
      <c r="D17" s="52"/>
    </row>
    <row r="18" spans="2:7" ht="13.5" thickBot="1">
      <c r="B18" s="53" t="s">
        <v>29</v>
      </c>
      <c r="C18" s="76"/>
      <c r="D18" s="124"/>
      <c r="E18" s="77"/>
      <c r="F18" s="77"/>
      <c r="G18" s="78"/>
    </row>
    <row r="19" spans="2:7" ht="13.5" thickBot="1">
      <c r="B19" s="79"/>
      <c r="C19" s="76"/>
      <c r="D19" s="56"/>
      <c r="E19" s="56"/>
      <c r="F19" s="56"/>
      <c r="G19" s="57"/>
    </row>
    <row r="20" spans="1:7" ht="13.5" thickBot="1">
      <c r="A20" s="59"/>
      <c r="B20" s="65">
        <v>4</v>
      </c>
      <c r="C20" s="98" t="s">
        <v>56</v>
      </c>
      <c r="D20" s="123">
        <v>0</v>
      </c>
      <c r="E20" s="73">
        <v>210</v>
      </c>
      <c r="F20" s="80">
        <v>171</v>
      </c>
      <c r="G20" s="89">
        <f>SUM(E20:F20)+2*D20</f>
        <v>381</v>
      </c>
    </row>
    <row r="21" spans="1:9" ht="13.5" thickBot="1">
      <c r="A21" s="59"/>
      <c r="B21" s="68">
        <v>15</v>
      </c>
      <c r="C21" s="97" t="s">
        <v>42</v>
      </c>
      <c r="D21" s="122">
        <v>9</v>
      </c>
      <c r="E21" s="69">
        <v>191</v>
      </c>
      <c r="F21" s="81">
        <v>129</v>
      </c>
      <c r="G21" s="88">
        <f>SUM(E21:F21)+2*D21</f>
        <v>338</v>
      </c>
      <c r="I21" s="154" t="s">
        <v>60</v>
      </c>
    </row>
    <row r="22" spans="3:4" ht="9" customHeight="1" thickBot="1">
      <c r="C22" s="75"/>
      <c r="D22" s="52"/>
    </row>
    <row r="23" spans="2:7" ht="13.5" thickBot="1">
      <c r="B23" s="53" t="s">
        <v>29</v>
      </c>
      <c r="C23" s="82"/>
      <c r="D23" s="124"/>
      <c r="E23" s="77"/>
      <c r="F23" s="77"/>
      <c r="G23" s="78"/>
    </row>
    <row r="24" spans="2:7" ht="13.5" thickBot="1">
      <c r="B24" s="79"/>
      <c r="C24" s="76"/>
      <c r="D24" s="56"/>
      <c r="E24" s="56"/>
      <c r="F24" s="56"/>
      <c r="G24" s="57"/>
    </row>
    <row r="25" spans="1:7" ht="13.5" thickBot="1">
      <c r="A25" s="59"/>
      <c r="B25" s="83">
        <v>5</v>
      </c>
      <c r="C25" s="96" t="s">
        <v>39</v>
      </c>
      <c r="D25" s="121">
        <v>24</v>
      </c>
      <c r="E25" s="73">
        <v>165</v>
      </c>
      <c r="F25" s="73">
        <v>122</v>
      </c>
      <c r="G25" s="89">
        <f>SUM(E25:F25)+2*D25</f>
        <v>335</v>
      </c>
    </row>
    <row r="26" spans="1:9" ht="13.5" thickBot="1">
      <c r="A26" s="59"/>
      <c r="B26" s="84">
        <v>14</v>
      </c>
      <c r="C26" s="97" t="s">
        <v>51</v>
      </c>
      <c r="D26" s="122">
        <v>19</v>
      </c>
      <c r="E26" s="69">
        <v>182</v>
      </c>
      <c r="F26" s="69">
        <v>159</v>
      </c>
      <c r="G26" s="88">
        <f>SUM(E26:F26)+2*D26</f>
        <v>379</v>
      </c>
      <c r="I26" s="154" t="s">
        <v>51</v>
      </c>
    </row>
    <row r="27" spans="3:4" ht="8.25" customHeight="1" thickBot="1">
      <c r="C27" s="75"/>
      <c r="D27" s="52"/>
    </row>
    <row r="28" spans="2:7" ht="13.5" thickBot="1">
      <c r="B28" s="53" t="s">
        <v>29</v>
      </c>
      <c r="C28" s="82"/>
      <c r="D28" s="124"/>
      <c r="E28" s="77"/>
      <c r="F28" s="77"/>
      <c r="G28" s="78"/>
    </row>
    <row r="29" spans="2:7" ht="13.5" thickBot="1">
      <c r="B29" s="79"/>
      <c r="C29" s="76"/>
      <c r="D29" s="56"/>
      <c r="E29" s="56"/>
      <c r="F29" s="56"/>
      <c r="G29" s="57"/>
    </row>
    <row r="30" spans="1:7" ht="13.5" thickBot="1">
      <c r="A30" s="59"/>
      <c r="B30" s="85">
        <v>6</v>
      </c>
      <c r="C30" s="145" t="s">
        <v>55</v>
      </c>
      <c r="D30" s="121">
        <v>12</v>
      </c>
      <c r="E30" s="73">
        <v>165</v>
      </c>
      <c r="F30" s="73">
        <v>160</v>
      </c>
      <c r="G30" s="89">
        <f>SUM(E30:F30)+2*D30</f>
        <v>349</v>
      </c>
    </row>
    <row r="31" spans="1:9" ht="13.5" thickBot="1">
      <c r="A31" s="59"/>
      <c r="B31" s="86">
        <v>13</v>
      </c>
      <c r="C31" s="97" t="s">
        <v>49</v>
      </c>
      <c r="D31" s="125">
        <v>2</v>
      </c>
      <c r="E31" s="69">
        <v>141</v>
      </c>
      <c r="F31" s="69">
        <v>157</v>
      </c>
      <c r="G31" s="88">
        <f>SUM(E31:F31)+2*D31</f>
        <v>302</v>
      </c>
      <c r="I31" s="152" t="s">
        <v>55</v>
      </c>
    </row>
    <row r="32" spans="3:4" ht="9" customHeight="1" thickBot="1">
      <c r="C32" s="75"/>
      <c r="D32" s="52"/>
    </row>
    <row r="33" spans="2:7" ht="13.5" thickBot="1">
      <c r="B33" s="53" t="s">
        <v>29</v>
      </c>
      <c r="C33" s="82"/>
      <c r="D33" s="124"/>
      <c r="E33" s="77"/>
      <c r="F33" s="77"/>
      <c r="G33" s="78"/>
    </row>
    <row r="34" spans="2:7" ht="13.5" thickBot="1">
      <c r="B34" s="79"/>
      <c r="C34" s="76"/>
      <c r="D34" s="56"/>
      <c r="E34" s="56"/>
      <c r="F34" s="56"/>
      <c r="G34" s="57"/>
    </row>
    <row r="35" spans="1:7" ht="13.5" thickBot="1">
      <c r="A35" s="59"/>
      <c r="B35" s="65">
        <v>7</v>
      </c>
      <c r="C35" s="90" t="s">
        <v>53</v>
      </c>
      <c r="D35" s="121">
        <v>0</v>
      </c>
      <c r="E35" s="73">
        <v>190</v>
      </c>
      <c r="F35" s="73">
        <v>161</v>
      </c>
      <c r="G35" s="89">
        <f>SUM(E35:F35)+2*D35</f>
        <v>351</v>
      </c>
    </row>
    <row r="36" spans="1:9" ht="13.5" thickBot="1">
      <c r="A36" s="59"/>
      <c r="B36" s="68">
        <v>12</v>
      </c>
      <c r="C36" s="91" t="s">
        <v>43</v>
      </c>
      <c r="D36" s="122">
        <v>12</v>
      </c>
      <c r="E36" s="69">
        <v>181</v>
      </c>
      <c r="F36" s="69">
        <v>167</v>
      </c>
      <c r="G36" s="88">
        <f>SUM(E36:F36)+2*D36</f>
        <v>372</v>
      </c>
      <c r="I36" s="153" t="s">
        <v>43</v>
      </c>
    </row>
    <row r="37" spans="3:4" ht="7.5" customHeight="1" thickBot="1">
      <c r="C37" s="75"/>
      <c r="D37" s="52"/>
    </row>
    <row r="38" spans="2:7" ht="13.5" thickBot="1">
      <c r="B38" s="53" t="s">
        <v>29</v>
      </c>
      <c r="C38" s="82"/>
      <c r="D38" s="124"/>
      <c r="E38" s="77"/>
      <c r="F38" s="77"/>
      <c r="G38" s="78"/>
    </row>
    <row r="39" spans="2:7" ht="13.5" thickBot="1">
      <c r="B39" s="79"/>
      <c r="C39" s="76"/>
      <c r="D39" s="56"/>
      <c r="E39" s="56"/>
      <c r="F39" s="56"/>
      <c r="G39" s="57"/>
    </row>
    <row r="40" spans="1:7" ht="13.5" thickBot="1">
      <c r="A40" s="59"/>
      <c r="B40" s="65">
        <v>8</v>
      </c>
      <c r="C40" s="90" t="s">
        <v>59</v>
      </c>
      <c r="D40" s="121">
        <v>10</v>
      </c>
      <c r="E40" s="73">
        <v>162</v>
      </c>
      <c r="F40" s="73">
        <v>158</v>
      </c>
      <c r="G40" s="89">
        <f>SUM(E40:F40)+2*D40</f>
        <v>340</v>
      </c>
    </row>
    <row r="41" spans="1:9" ht="13.5" thickBot="1">
      <c r="A41" s="59"/>
      <c r="B41" s="68">
        <v>11</v>
      </c>
      <c r="C41" s="91" t="s">
        <v>45</v>
      </c>
      <c r="D41" s="122">
        <v>2</v>
      </c>
      <c r="E41" s="69">
        <v>189</v>
      </c>
      <c r="F41" s="69">
        <v>170</v>
      </c>
      <c r="G41" s="88">
        <f>SUM(E41:F41)+2*D41</f>
        <v>363</v>
      </c>
      <c r="I41" s="153" t="s">
        <v>45</v>
      </c>
    </row>
    <row r="42" ht="9" customHeight="1" thickBot="1"/>
    <row r="43" spans="2:9" ht="13.5" hidden="1" thickBot="1">
      <c r="B43" s="115"/>
      <c r="C43" s="115"/>
      <c r="D43" s="115"/>
      <c r="E43" s="115"/>
      <c r="F43" s="115"/>
      <c r="G43" s="115"/>
      <c r="H43" s="118"/>
      <c r="I43" s="115"/>
    </row>
    <row r="44" spans="2:7" ht="13.5" thickBot="1">
      <c r="B44" s="53"/>
      <c r="C44" s="82"/>
      <c r="D44" s="124"/>
      <c r="E44" s="77"/>
      <c r="F44" s="77"/>
      <c r="G44" s="78"/>
    </row>
    <row r="45" spans="2:7" ht="13.5" thickBot="1">
      <c r="B45" s="176"/>
      <c r="C45" s="76"/>
      <c r="D45" s="56"/>
      <c r="E45" s="56"/>
      <c r="F45" s="56"/>
      <c r="G45" s="57"/>
    </row>
    <row r="46" spans="2:7" ht="13.5" customHeight="1" thickBot="1">
      <c r="B46" s="177">
        <v>10</v>
      </c>
      <c r="C46" s="134" t="s">
        <v>25</v>
      </c>
      <c r="D46" s="121">
        <v>18</v>
      </c>
      <c r="E46" s="73">
        <v>140</v>
      </c>
      <c r="F46" s="73">
        <v>126</v>
      </c>
      <c r="G46" s="89">
        <f>SUM(E46:F46)+2*D46</f>
        <v>302</v>
      </c>
    </row>
    <row r="47" spans="2:9" ht="13.5" thickBot="1">
      <c r="B47" s="136">
        <v>9</v>
      </c>
      <c r="C47" s="135" t="s">
        <v>54</v>
      </c>
      <c r="D47" s="122">
        <v>13</v>
      </c>
      <c r="E47" s="69">
        <v>183</v>
      </c>
      <c r="F47" s="69">
        <v>199</v>
      </c>
      <c r="G47" s="88">
        <f>SUM(E47:F47)+2*D47</f>
        <v>408</v>
      </c>
      <c r="I47" s="153" t="s">
        <v>61</v>
      </c>
    </row>
    <row r="48" spans="2:9" ht="12.75">
      <c r="B48" s="115"/>
      <c r="C48" s="115"/>
      <c r="D48" s="115"/>
      <c r="E48" s="115"/>
      <c r="F48" s="115"/>
      <c r="G48" s="115"/>
      <c r="H48" s="118"/>
      <c r="I48" s="115"/>
    </row>
    <row r="49" spans="2:9" ht="12.75" hidden="1">
      <c r="B49" s="116"/>
      <c r="C49" s="115"/>
      <c r="D49" s="115"/>
      <c r="E49" s="115"/>
      <c r="F49" s="115"/>
      <c r="G49" s="115"/>
      <c r="H49" s="118"/>
      <c r="I49" s="115"/>
    </row>
    <row r="50" spans="2:9" ht="12.75">
      <c r="B50" s="116"/>
      <c r="C50" s="115"/>
      <c r="D50" s="118"/>
      <c r="E50" s="115"/>
      <c r="F50" s="115"/>
      <c r="G50" s="115"/>
      <c r="H50" s="118"/>
      <c r="I50" s="115"/>
    </row>
    <row r="51" spans="2:9" ht="12.75">
      <c r="B51" s="119"/>
      <c r="C51" s="116"/>
      <c r="D51" s="116"/>
      <c r="E51" s="116"/>
      <c r="F51" s="116"/>
      <c r="G51" s="119"/>
      <c r="H51" s="118"/>
      <c r="I51" s="115"/>
    </row>
    <row r="52" spans="2:9" ht="12.75">
      <c r="B52" s="120"/>
      <c r="C52" s="117"/>
      <c r="D52" s="118"/>
      <c r="E52" s="119"/>
      <c r="F52" s="119"/>
      <c r="G52" s="120"/>
      <c r="H52" s="118"/>
      <c r="I52" s="117"/>
    </row>
    <row r="53" spans="2:9" ht="12.75">
      <c r="B53" s="120"/>
      <c r="C53" s="117"/>
      <c r="D53" s="118"/>
      <c r="E53" s="119"/>
      <c r="F53" s="119"/>
      <c r="G53" s="120"/>
      <c r="H53" s="118"/>
      <c r="I53" s="115"/>
    </row>
    <row r="54" spans="2:9" ht="12.75">
      <c r="B54" s="115"/>
      <c r="C54" s="115"/>
      <c r="D54" s="115"/>
      <c r="E54" s="115"/>
      <c r="F54" s="115"/>
      <c r="G54" s="115"/>
      <c r="H54" s="118"/>
      <c r="I54" s="115"/>
    </row>
    <row r="56" spans="2:8" ht="12.75">
      <c r="B56" s="116"/>
      <c r="C56" s="115"/>
      <c r="D56" s="118"/>
      <c r="E56" s="115"/>
      <c r="F56" s="115"/>
      <c r="G56" s="115"/>
      <c r="H56" s="118"/>
    </row>
    <row r="57" spans="2:8" ht="12.75">
      <c r="B57" s="119"/>
      <c r="C57" s="116"/>
      <c r="D57" s="116"/>
      <c r="E57" s="116"/>
      <c r="F57" s="116"/>
      <c r="G57" s="119"/>
      <c r="H57" s="118"/>
    </row>
    <row r="58" spans="2:8" ht="12.75">
      <c r="B58" s="120"/>
      <c r="C58" s="117"/>
      <c r="D58" s="118"/>
      <c r="E58" s="119"/>
      <c r="F58" s="119"/>
      <c r="G58" s="120"/>
      <c r="H58" s="118"/>
    </row>
    <row r="59" spans="2:8" ht="12.75">
      <c r="B59" s="120"/>
      <c r="C59" s="117"/>
      <c r="D59" s="118"/>
      <c r="E59" s="119"/>
      <c r="F59" s="119"/>
      <c r="G59" s="120"/>
      <c r="H59" s="118"/>
    </row>
    <row r="60" spans="2:8" ht="12.75">
      <c r="B60" s="115"/>
      <c r="C60" s="115"/>
      <c r="D60" s="115"/>
      <c r="E60" s="115"/>
      <c r="F60" s="115"/>
      <c r="G60" s="115"/>
      <c r="H60" s="118"/>
    </row>
    <row r="61" spans="2:8" ht="12.75">
      <c r="B61" s="115"/>
      <c r="C61" s="115"/>
      <c r="D61" s="115"/>
      <c r="E61" s="115"/>
      <c r="F61" s="115"/>
      <c r="G61" s="115"/>
      <c r="H61" s="118"/>
    </row>
    <row r="62" spans="2:8" ht="12.75">
      <c r="B62" s="116"/>
      <c r="C62" s="115"/>
      <c r="D62" s="118"/>
      <c r="E62" s="115"/>
      <c r="F62" s="115"/>
      <c r="G62" s="115"/>
      <c r="H62" s="118"/>
    </row>
    <row r="63" spans="2:8" ht="12.75">
      <c r="B63" s="119"/>
      <c r="C63" s="116"/>
      <c r="D63" s="116"/>
      <c r="E63" s="116"/>
      <c r="F63" s="116"/>
      <c r="G63" s="119"/>
      <c r="H63" s="118"/>
    </row>
    <row r="64" spans="2:8" ht="12.75">
      <c r="B64" s="120"/>
      <c r="C64" s="117"/>
      <c r="D64" s="118"/>
      <c r="E64" s="119"/>
      <c r="F64" s="119"/>
      <c r="G64" s="120"/>
      <c r="H64" s="118"/>
    </row>
    <row r="65" spans="2:8" ht="12.75">
      <c r="B65" s="120"/>
      <c r="C65" s="117"/>
      <c r="D65" s="118"/>
      <c r="E65" s="119"/>
      <c r="F65" s="119"/>
      <c r="G65" s="120"/>
      <c r="H65" s="118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Vondráček</dc:creator>
  <cp:keywords/>
  <dc:description/>
  <cp:lastModifiedBy>Milan Soušek</cp:lastModifiedBy>
  <cp:lastPrinted>2011-02-02T09:20:03Z</cp:lastPrinted>
  <dcterms:created xsi:type="dcterms:W3CDTF">2001-07-28T22:57:59Z</dcterms:created>
  <dcterms:modified xsi:type="dcterms:W3CDTF">2016-11-08T01:40:20Z</dcterms:modified>
  <cp:category/>
  <cp:version/>
  <cp:contentType/>
  <cp:contentStatus/>
</cp:coreProperties>
</file>