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6" windowHeight="8088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<sst xmlns="http://schemas.openxmlformats.org/spreadsheetml/2006/main" count="77" uniqueCount="49">
  <si>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</si>
  <si>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</si>
  <si>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</si>
  <si>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</si>
  <si>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</si>
  <si>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</si>
  <si>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</si>
  <si>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</si>
  <si>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</si>
  <si>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</si>
  <si>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</si>
  <si>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Jindřišek Milan</t>
  </si>
  <si>
    <t>Hanušová Dana</t>
  </si>
  <si>
    <t>Hanusíková Blanka</t>
  </si>
  <si>
    <t>Nejezchleba Stanislav</t>
  </si>
  <si>
    <t>1. hra</t>
  </si>
  <si>
    <t>2. hra</t>
  </si>
  <si>
    <t>3. hra</t>
  </si>
  <si>
    <t>4. hra</t>
  </si>
  <si>
    <t>5. hra</t>
  </si>
  <si>
    <t>6. hra</t>
  </si>
  <si>
    <t>Tomášek Petr</t>
  </si>
  <si>
    <t>Bešík Josef</t>
  </si>
  <si>
    <t>Rathouský Tomáš</t>
  </si>
  <si>
    <t>Soušek Milan</t>
  </si>
  <si>
    <t>Pindurová Jana</t>
  </si>
  <si>
    <t>Soukupová Dana</t>
  </si>
  <si>
    <t>Lébrová Jana</t>
  </si>
  <si>
    <t>Růžička Jaroslav</t>
  </si>
  <si>
    <t>Brokešová Anna</t>
  </si>
  <si>
    <t>Brokeš František st.</t>
  </si>
  <si>
    <t>Pitaš Vladimír</t>
  </si>
  <si>
    <t>PARDUBICE  14.2.2015</t>
  </si>
  <si>
    <t>Flegelová Dáša</t>
  </si>
  <si>
    <t>Havlíček Zdeněk st.</t>
  </si>
  <si>
    <t>Kala Rostislav</t>
  </si>
  <si>
    <t>Kolář František</t>
  </si>
  <si>
    <t>Tomášková Dagmar</t>
  </si>
  <si>
    <t>Foťko Michal</t>
  </si>
  <si>
    <t>Prokopová Dagmar</t>
  </si>
  <si>
    <t>Hindrák Jiří</t>
  </si>
  <si>
    <t>Lencová Anežka</t>
  </si>
  <si>
    <t>Bohačík Milan</t>
  </si>
  <si>
    <t>Sejkora Miroslav</t>
  </si>
  <si>
    <t>Kratochvílová Ivana</t>
  </si>
  <si>
    <t>Lank Ivan st.</t>
  </si>
  <si>
    <t>Drábek Aleš</t>
  </si>
  <si>
    <t>Kolářová Zdenka</t>
  </si>
  <si>
    <t>Havlíček Zdeněk st. Re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</si>
</sst>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0" fillId="0" borderId="17" xfId="0" applyBorder="1" applyAlignment="1">
      <alignment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5" fillId="0" borderId="17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1" fillId="24" borderId="19" xfId="47" applyFill="1" applyBorder="1" applyAlignment="1">
      <alignment horizontal="center"/>
      <protection/>
    </xf>
    <xf numFmtId="0" fontId="1" fillId="24" borderId="17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0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1" xfId="0" applyBorder="1" applyAlignment="1">
      <alignment/>
    </xf>
    <xf numFmtId="0" fontId="1" fillId="0" borderId="22" xfId="47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1" fillId="0" borderId="24" xfId="47" applyBorder="1" applyAlignment="1">
      <alignment horizontal="center"/>
      <protection/>
    </xf>
    <xf numFmtId="0" fontId="5" fillId="24" borderId="25" xfId="47" applyFont="1" applyFill="1" applyBorder="1" applyAlignment="1">
      <alignment horizontal="center"/>
      <protection/>
    </xf>
    <xf numFmtId="0" fontId="0" fillId="24" borderId="26" xfId="0" applyFont="1" applyFill="1" applyBorder="1" applyAlignment="1">
      <alignment/>
    </xf>
    <xf numFmtId="0" fontId="0" fillId="0" borderId="27" xfId="0" applyBorder="1" applyAlignment="1">
      <alignment/>
    </xf>
    <xf numFmtId="0" fontId="1" fillId="24" borderId="28" xfId="47" applyFill="1" applyBorder="1" applyAlignment="1">
      <alignment horizontal="center"/>
      <protection/>
    </xf>
    <xf numFmtId="0" fontId="5" fillId="24" borderId="29" xfId="47" applyFont="1" applyFill="1" applyBorder="1" applyAlignment="1">
      <alignment horizontal="center"/>
      <protection/>
    </xf>
    <xf numFmtId="0" fontId="0" fillId="25" borderId="30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1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0" fillId="26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5" xfId="47" applyFill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1" fillId="24" borderId="27" xfId="47" applyFill="1" applyBorder="1" applyAlignment="1">
      <alignment horizontal="center"/>
      <protection/>
    </xf>
    <xf numFmtId="0" fontId="1" fillId="24" borderId="33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3" xfId="47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" fillId="0" borderId="35" xfId="47" applyBorder="1" applyAlignment="1">
      <alignment horizontal="center"/>
      <protection/>
    </xf>
    <xf numFmtId="0" fontId="0" fillId="24" borderId="36" xfId="0" applyFont="1" applyFill="1" applyBorder="1" applyAlignment="1">
      <alignment/>
    </xf>
    <xf numFmtId="0" fontId="1" fillId="0" borderId="27" xfId="47" applyBorder="1" applyAlignment="1">
      <alignment horizontal="center"/>
      <protection/>
    </xf>
    <xf numFmtId="0" fontId="1" fillId="24" borderId="31" xfId="47" applyFill="1" applyBorder="1" applyAlignment="1">
      <alignment horizontal="center"/>
      <protection/>
    </xf>
    <xf numFmtId="0" fontId="0" fillId="0" borderId="37" xfId="0" applyFill="1" applyBorder="1" applyAlignment="1">
      <alignment/>
    </xf>
    <xf numFmtId="0" fontId="5" fillId="24" borderId="38" xfId="47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5" fillId="24" borderId="36" xfId="47" applyFont="1" applyFill="1" applyBorder="1" applyAlignment="1">
      <alignment horizontal="center"/>
      <protection/>
    </xf>
    <xf numFmtId="0" fontId="5" fillId="24" borderId="39" xfId="47" applyFont="1" applyFill="1" applyBorder="1" applyAlignment="1">
      <alignment horizontal="center"/>
      <protection/>
    </xf>
    <xf numFmtId="0" fontId="0" fillId="0" borderId="31" xfId="0" applyFill="1" applyBorder="1" applyAlignment="1">
      <alignment/>
    </xf>
    <xf numFmtId="0" fontId="1" fillId="0" borderId="20" xfId="47" applyBorder="1" applyAlignment="1">
      <alignment horizontal="center"/>
      <protection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1" fillId="0" borderId="42" xfId="47" applyFont="1" applyBorder="1" applyAlignment="1">
      <alignment horizontal="center"/>
      <protection/>
    </xf>
    <xf numFmtId="0" fontId="1" fillId="0" borderId="43" xfId="47" applyBorder="1" applyAlignment="1">
      <alignment horizontal="center"/>
      <protection/>
    </xf>
    <xf numFmtId="0" fontId="5" fillId="24" borderId="44" xfId="47" applyFont="1" applyFill="1" applyBorder="1" applyAlignment="1">
      <alignment horizontal="center"/>
      <protection/>
    </xf>
    <xf numFmtId="0" fontId="0" fillId="25" borderId="45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24" borderId="46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5" borderId="45" xfId="0" applyFill="1" applyBorder="1" applyAlignment="1">
      <alignment/>
    </xf>
    <xf numFmtId="0" fontId="0" fillId="0" borderId="19" xfId="0" applyBorder="1" applyAlignment="1">
      <alignment horizontal="center"/>
    </xf>
    <xf numFmtId="0" fontId="1" fillId="0" borderId="13" xfId="47" applyFont="1" applyBorder="1" applyAlignment="1">
      <alignment horizontal="center"/>
      <protection/>
    </xf>
    <xf numFmtId="0" fontId="1" fillId="0" borderId="47" xfId="47" applyBorder="1" applyAlignment="1">
      <alignment horizontal="center"/>
      <protection/>
    </xf>
    <xf numFmtId="0" fontId="1" fillId="0" borderId="48" xfId="47" applyFont="1" applyBorder="1" applyAlignment="1">
      <alignment horizontal="center"/>
      <protection/>
    </xf>
    <xf numFmtId="0" fontId="1" fillId="0" borderId="49" xfId="47" applyFont="1" applyBorder="1" applyAlignment="1">
      <alignment horizontal="center"/>
      <protection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1" fillId="0" borderId="50" xfId="47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5" fillId="27" borderId="51" xfId="47" applyFont="1" applyFill="1" applyBorder="1" applyAlignment="1">
      <alignment horizontal="center"/>
      <protection/>
    </xf>
    <xf numFmtId="0" fontId="5" fillId="27" borderId="52" xfId="47" applyFont="1" applyFill="1" applyBorder="1" applyAlignment="1">
      <alignment horizontal="center"/>
      <protection/>
    </xf>
    <xf numFmtId="0" fontId="5" fillId="27" borderId="53" xfId="47" applyFont="1" applyFill="1" applyBorder="1" applyAlignment="1">
      <alignment horizontal="center"/>
      <protection/>
    </xf>
    <xf numFmtId="0" fontId="5" fillId="27" borderId="54" xfId="47" applyFont="1" applyFill="1" applyBorder="1" applyAlignment="1">
      <alignment horizontal="center"/>
      <protection/>
    </xf>
    <xf numFmtId="0" fontId="5" fillId="27" borderId="55" xfId="47" applyFont="1" applyFill="1" applyBorder="1" applyAlignment="1">
      <alignment horizontal="center"/>
      <protection/>
    </xf>
    <xf numFmtId="0" fontId="0" fillId="25" borderId="30" xfId="0" applyFill="1" applyBorder="1" applyAlignment="1">
      <alignment/>
    </xf>
    <xf numFmtId="0" fontId="1" fillId="0" borderId="56" xfId="47" applyBorder="1" applyAlignment="1">
      <alignment horizontal="center"/>
      <protection/>
    </xf>
    <xf numFmtId="0" fontId="1" fillId="28" borderId="0" xfId="47" applyFill="1" applyBorder="1">
      <alignment/>
      <protection/>
    </xf>
    <xf numFmtId="0" fontId="2" fillId="28" borderId="11" xfId="47" applyFont="1" applyFill="1" applyBorder="1">
      <alignment/>
      <protection/>
    </xf>
    <xf numFmtId="0" fontId="1" fillId="28" borderId="57" xfId="47" applyFill="1" applyBorder="1">
      <alignment/>
      <protection/>
    </xf>
    <xf numFmtId="0" fontId="1" fillId="28" borderId="0" xfId="47" applyFill="1">
      <alignment/>
      <protection/>
    </xf>
    <xf numFmtId="0" fontId="5" fillId="0" borderId="56" xfId="47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1" fillId="24" borderId="58" xfId="47" applyFill="1" applyBorder="1" applyAlignment="1">
      <alignment horizontal="center"/>
      <protection/>
    </xf>
    <xf numFmtId="0" fontId="1" fillId="0" borderId="58" xfId="47" applyBorder="1" applyAlignment="1">
      <alignment horizontal="center"/>
      <protection/>
    </xf>
    <xf numFmtId="0" fontId="0" fillId="0" borderId="58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47" applyBorder="1" applyAlignment="1">
      <alignment horizontal="center"/>
      <protection/>
    </xf>
    <xf numFmtId="0" fontId="1" fillId="0" borderId="59" xfId="47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0" fontId="1" fillId="0" borderId="60" xfId="47" applyFill="1" applyBorder="1" applyAlignment="1">
      <alignment horizontal="center"/>
      <protection/>
    </xf>
    <xf numFmtId="0" fontId="1" fillId="0" borderId="61" xfId="47" applyFill="1" applyBorder="1" applyAlignment="1">
      <alignment horizontal="center"/>
      <protection/>
    </xf>
    <xf numFmtId="0" fontId="1" fillId="0" borderId="62" xfId="47" applyBorder="1" applyAlignment="1">
      <alignment horizontal="center"/>
      <protection/>
    </xf>
    <xf numFmtId="0" fontId="5" fillId="29" borderId="63" xfId="47" applyFont="1" applyFill="1" applyBorder="1" applyAlignment="1">
      <alignment horizontal="center"/>
      <protection/>
    </xf>
    <xf numFmtId="0" fontId="5" fillId="29" borderId="64" xfId="47" applyFont="1" applyFill="1" applyBorder="1" applyAlignment="1">
      <alignment horizontal="center"/>
      <protection/>
    </xf>
    <xf numFmtId="0" fontId="5" fillId="29" borderId="65" xfId="47" applyFont="1" applyFill="1" applyBorder="1" applyAlignment="1">
      <alignment horizontal="center"/>
      <protection/>
    </xf>
    <xf numFmtId="0" fontId="5" fillId="29" borderId="66" xfId="47" applyFont="1" applyFill="1" applyBorder="1" applyAlignment="1">
      <alignment horizontal="center"/>
      <protection/>
    </xf>
    <xf numFmtId="0" fontId="5" fillId="29" borderId="67" xfId="47" applyFont="1" applyFill="1" applyBorder="1" applyAlignment="1">
      <alignment horizontal="center"/>
      <protection/>
    </xf>
    <xf numFmtId="0" fontId="5" fillId="29" borderId="68" xfId="47" applyFont="1" applyFill="1" applyBorder="1" applyAlignment="1">
      <alignment horizontal="center"/>
      <protection/>
    </xf>
    <xf numFmtId="0" fontId="1" fillId="0" borderId="58" xfId="47" applyFill="1" applyBorder="1" applyAlignment="1">
      <alignment horizontal="center"/>
      <protection/>
    </xf>
    <xf numFmtId="0" fontId="1" fillId="0" borderId="69" xfId="47" applyBorder="1" applyAlignment="1">
      <alignment horizontal="center"/>
      <protection/>
    </xf>
    <xf numFmtId="0" fontId="1" fillId="0" borderId="59" xfId="47" applyFill="1" applyBorder="1" applyAlignment="1">
      <alignment horizontal="center"/>
      <protection/>
    </xf>
    <xf numFmtId="0" fontId="5" fillId="29" borderId="70" xfId="47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5" fillId="0" borderId="72" xfId="47" applyFont="1" applyFill="1" applyBorder="1" applyAlignment="1">
      <alignment horizontal="center"/>
      <protection/>
    </xf>
    <xf numFmtId="0" fontId="5" fillId="29" borderId="73" xfId="47" applyFont="1" applyFill="1" applyBorder="1" applyAlignment="1">
      <alignment horizontal="center"/>
      <protection/>
    </xf>
    <xf numFmtId="0" fontId="5" fillId="29" borderId="74" xfId="47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1" fillId="24" borderId="18" xfId="47" applyFill="1" applyBorder="1" applyAlignment="1">
      <alignment horizontal="center"/>
      <protection/>
    </xf>
    <xf numFmtId="0" fontId="1" fillId="24" borderId="56" xfId="47" applyFill="1" applyBorder="1" applyAlignment="1">
      <alignment horizontal="center"/>
      <protection/>
    </xf>
    <xf numFmtId="0" fontId="0" fillId="0" borderId="75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24" borderId="76" xfId="47" applyFill="1" applyBorder="1" applyAlignment="1">
      <alignment horizontal="center"/>
      <protection/>
    </xf>
    <xf numFmtId="0" fontId="0" fillId="19" borderId="17" xfId="0" applyFill="1" applyBorder="1" applyAlignment="1">
      <alignment/>
    </xf>
    <xf numFmtId="0" fontId="0" fillId="30" borderId="17" xfId="0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8" xfId="0" applyFill="1" applyBorder="1" applyAlignment="1">
      <alignment/>
    </xf>
    <xf numFmtId="0" fontId="6" fillId="30" borderId="72" xfId="0" applyFont="1" applyFill="1" applyBorder="1" applyAlignment="1">
      <alignment/>
    </xf>
    <xf numFmtId="0" fontId="0" fillId="19" borderId="72" xfId="0" applyFill="1" applyBorder="1" applyAlignment="1">
      <alignment/>
    </xf>
    <xf numFmtId="0" fontId="6" fillId="31" borderId="17" xfId="0" applyFont="1" applyFill="1" applyBorder="1" applyAlignment="1">
      <alignment/>
    </xf>
    <xf numFmtId="0" fontId="6" fillId="17" borderId="17" xfId="0" applyFont="1" applyFill="1" applyBorder="1" applyAlignment="1">
      <alignment/>
    </xf>
    <xf numFmtId="0" fontId="6" fillId="31" borderId="18" xfId="0" applyFont="1" applyFill="1" applyBorder="1" applyAlignment="1">
      <alignment/>
    </xf>
    <xf numFmtId="0" fontId="6" fillId="31" borderId="72" xfId="0" applyFont="1" applyFill="1" applyBorder="1" applyAlignment="1">
      <alignment/>
    </xf>
    <xf numFmtId="0" fontId="1" fillId="0" borderId="19" xfId="47" applyFill="1" applyBorder="1" applyAlignment="1">
      <alignment horizontal="center"/>
      <protection/>
    </xf>
    <xf numFmtId="0" fontId="1" fillId="0" borderId="28" xfId="47" applyFill="1" applyBorder="1" applyAlignment="1">
      <alignment horizontal="center"/>
      <protection/>
    </xf>
    <xf numFmtId="0" fontId="1" fillId="24" borderId="28" xfId="47" applyFont="1" applyFill="1" applyBorder="1" applyAlignment="1">
      <alignment horizontal="center"/>
      <protection/>
    </xf>
    <xf numFmtId="0" fontId="0" fillId="0" borderId="56" xfId="0" applyBorder="1" applyAlignment="1">
      <alignment/>
    </xf>
    <xf numFmtId="0" fontId="3" fillId="28" borderId="11" xfId="47" applyFont="1" applyFill="1" applyBorder="1" applyAlignment="1">
      <alignment horizontal="center" vertical="center"/>
      <protection/>
    </xf>
    <xf numFmtId="0" fontId="4" fillId="28" borderId="57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466725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5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4" max="14" width="10.00390625" style="0" customWidth="1"/>
    <col min="18" max="18" width="12.140625" style="0" customWidth="1"/>
  </cols>
  <sheetData>
    <row r="1" spans="1:14" ht="31.5" customHeight="1">
      <c r="A1" s="90"/>
      <c r="B1" s="91"/>
      <c r="C1" s="91"/>
      <c r="D1" s="91"/>
      <c r="E1" s="141" t="s">
        <v>0</v>
      </c>
      <c r="F1" s="141"/>
      <c r="G1" s="141"/>
      <c r="H1" s="141"/>
      <c r="I1" s="141"/>
      <c r="J1" s="141"/>
      <c r="K1" s="142" t="s">
        <v>32</v>
      </c>
      <c r="L1" s="142"/>
      <c r="M1" s="142"/>
      <c r="N1" s="142"/>
    </row>
    <row r="2" spans="1:14" ht="13.5" thickBot="1">
      <c r="A2" s="92"/>
      <c r="B2" s="90"/>
      <c r="C2" s="93"/>
      <c r="D2" s="93"/>
      <c r="E2" s="141"/>
      <c r="F2" s="141"/>
      <c r="G2" s="141"/>
      <c r="H2" s="141"/>
      <c r="I2" s="141"/>
      <c r="J2" s="141"/>
      <c r="K2" s="142"/>
      <c r="L2" s="142"/>
      <c r="M2" s="142"/>
      <c r="N2" s="142"/>
    </row>
    <row r="3" spans="1:14" ht="13.5" thickBot="1">
      <c r="A3" s="1" t="s">
        <v>1</v>
      </c>
      <c r="B3" s="74" t="s">
        <v>2</v>
      </c>
      <c r="C3" s="76" t="s">
        <v>3</v>
      </c>
      <c r="D3" s="77"/>
      <c r="E3" s="77"/>
      <c r="F3" s="77" t="s">
        <v>4</v>
      </c>
      <c r="G3" s="77"/>
      <c r="H3" s="78"/>
      <c r="I3" s="79"/>
      <c r="J3" s="80"/>
      <c r="K3" s="6"/>
      <c r="L3" s="6"/>
      <c r="M3" s="6" t="s">
        <v>5</v>
      </c>
      <c r="N3" s="7"/>
    </row>
    <row r="4" spans="1:14" ht="13.5" thickBot="1">
      <c r="A4" s="8"/>
      <c r="B4" s="9"/>
      <c r="C4" s="75" t="s">
        <v>6</v>
      </c>
      <c r="D4" s="75" t="s">
        <v>15</v>
      </c>
      <c r="E4" s="75" t="s">
        <v>16</v>
      </c>
      <c r="F4" s="75" t="s">
        <v>17</v>
      </c>
      <c r="G4" s="75" t="s">
        <v>18</v>
      </c>
      <c r="H4" s="75" t="s">
        <v>19</v>
      </c>
      <c r="I4" s="75" t="s">
        <v>20</v>
      </c>
      <c r="J4" s="105"/>
      <c r="K4" s="9" t="s">
        <v>6</v>
      </c>
      <c r="L4" s="9" t="s">
        <v>15</v>
      </c>
      <c r="M4" s="9" t="s">
        <v>16</v>
      </c>
      <c r="N4" s="113"/>
    </row>
    <row r="5" spans="1:14" ht="12.75">
      <c r="A5" s="81">
        <v>1</v>
      </c>
      <c r="B5" s="133" t="s">
        <v>40</v>
      </c>
      <c r="C5" s="127">
        <v>0</v>
      </c>
      <c r="D5" s="11">
        <v>236</v>
      </c>
      <c r="E5" s="11">
        <v>216</v>
      </c>
      <c r="F5" s="13">
        <v>217</v>
      </c>
      <c r="G5" s="11">
        <v>216</v>
      </c>
      <c r="H5" s="11">
        <v>173</v>
      </c>
      <c r="I5" s="97">
        <v>276</v>
      </c>
      <c r="J5" s="106">
        <f aca="true" t="shared" si="0" ref="J5:J35">SUM(D5:I5)+6*C5</f>
        <v>1334</v>
      </c>
      <c r="K5" s="103">
        <f aca="true" t="shared" si="1" ref="K5:K28">C5</f>
        <v>0</v>
      </c>
      <c r="L5" s="12">
        <v>269</v>
      </c>
      <c r="M5" s="112">
        <v>215</v>
      </c>
      <c r="N5" s="106">
        <f aca="true" t="shared" si="2" ref="N5:N28">SUM(L5:M5)+2*K5</f>
        <v>484</v>
      </c>
    </row>
    <row r="6" spans="1:14" ht="12.75">
      <c r="A6" s="14">
        <v>2</v>
      </c>
      <c r="B6" s="133" t="s">
        <v>27</v>
      </c>
      <c r="C6" s="127">
        <v>8</v>
      </c>
      <c r="D6" s="13">
        <v>236</v>
      </c>
      <c r="E6" s="13">
        <v>204</v>
      </c>
      <c r="F6" s="13">
        <v>181</v>
      </c>
      <c r="G6" s="11">
        <v>258</v>
      </c>
      <c r="H6" s="11">
        <v>246</v>
      </c>
      <c r="I6" s="97">
        <v>214</v>
      </c>
      <c r="J6" s="107">
        <f t="shared" si="0"/>
        <v>1387</v>
      </c>
      <c r="K6" s="103">
        <f t="shared" si="1"/>
        <v>8</v>
      </c>
      <c r="L6" s="12">
        <v>225</v>
      </c>
      <c r="M6" s="112">
        <v>212</v>
      </c>
      <c r="N6" s="107">
        <f t="shared" si="2"/>
        <v>453</v>
      </c>
    </row>
    <row r="7" spans="1:14" ht="12.75">
      <c r="A7" s="14">
        <v>3</v>
      </c>
      <c r="B7" s="133" t="s">
        <v>35</v>
      </c>
      <c r="C7" s="127">
        <v>0</v>
      </c>
      <c r="D7" s="11">
        <v>175</v>
      </c>
      <c r="E7" s="11">
        <v>191</v>
      </c>
      <c r="F7" s="11">
        <v>267</v>
      </c>
      <c r="G7" s="11">
        <v>210</v>
      </c>
      <c r="H7" s="11">
        <v>289</v>
      </c>
      <c r="I7" s="102">
        <v>227</v>
      </c>
      <c r="J7" s="107">
        <f t="shared" si="0"/>
        <v>1359</v>
      </c>
      <c r="K7" s="103">
        <f t="shared" si="1"/>
        <v>0</v>
      </c>
      <c r="L7" s="12">
        <v>238</v>
      </c>
      <c r="M7" s="112">
        <v>207</v>
      </c>
      <c r="N7" s="107">
        <f t="shared" si="2"/>
        <v>445</v>
      </c>
    </row>
    <row r="8" spans="1:14" ht="12.75">
      <c r="A8" s="14">
        <v>4</v>
      </c>
      <c r="B8" s="133" t="s">
        <v>21</v>
      </c>
      <c r="C8" s="127">
        <v>11</v>
      </c>
      <c r="D8" s="11">
        <v>183</v>
      </c>
      <c r="E8" s="11">
        <v>157</v>
      </c>
      <c r="F8" s="11">
        <v>204</v>
      </c>
      <c r="G8" s="13">
        <v>176</v>
      </c>
      <c r="H8" s="13">
        <v>214</v>
      </c>
      <c r="I8" s="98">
        <v>235</v>
      </c>
      <c r="J8" s="107">
        <f t="shared" si="0"/>
        <v>1235</v>
      </c>
      <c r="K8" s="103">
        <f t="shared" si="1"/>
        <v>11</v>
      </c>
      <c r="L8" s="12">
        <v>199</v>
      </c>
      <c r="M8" s="112">
        <v>213</v>
      </c>
      <c r="N8" s="107">
        <f t="shared" si="2"/>
        <v>434</v>
      </c>
    </row>
    <row r="9" spans="1:19" ht="12.75">
      <c r="A9" s="14">
        <v>5</v>
      </c>
      <c r="B9" s="133" t="s">
        <v>45</v>
      </c>
      <c r="C9" s="127">
        <v>0</v>
      </c>
      <c r="D9" s="11">
        <v>227</v>
      </c>
      <c r="E9" s="11">
        <v>246</v>
      </c>
      <c r="F9" s="13">
        <v>203</v>
      </c>
      <c r="G9" s="13">
        <v>197</v>
      </c>
      <c r="H9" s="13">
        <v>211</v>
      </c>
      <c r="I9" s="97">
        <v>234</v>
      </c>
      <c r="J9" s="107">
        <f t="shared" si="0"/>
        <v>1318</v>
      </c>
      <c r="K9" s="103">
        <f t="shared" si="1"/>
        <v>0</v>
      </c>
      <c r="L9" s="12">
        <v>204</v>
      </c>
      <c r="M9" s="112">
        <v>212</v>
      </c>
      <c r="N9" s="107">
        <f t="shared" si="2"/>
        <v>416</v>
      </c>
      <c r="S9" s="15"/>
    </row>
    <row r="10" spans="1:14" ht="12.75">
      <c r="A10" s="14">
        <v>6</v>
      </c>
      <c r="B10" s="133" t="s">
        <v>48</v>
      </c>
      <c r="C10" s="127">
        <v>12</v>
      </c>
      <c r="D10" s="13">
        <v>161</v>
      </c>
      <c r="E10" s="13">
        <v>206</v>
      </c>
      <c r="F10" s="13">
        <v>174</v>
      </c>
      <c r="G10" s="13">
        <v>267</v>
      </c>
      <c r="H10" s="13">
        <v>203</v>
      </c>
      <c r="I10" s="98">
        <v>201</v>
      </c>
      <c r="J10" s="107">
        <f t="shared" si="0"/>
        <v>1284</v>
      </c>
      <c r="K10" s="103">
        <f t="shared" si="1"/>
        <v>12</v>
      </c>
      <c r="L10" s="12">
        <v>208</v>
      </c>
      <c r="M10" s="112">
        <v>181</v>
      </c>
      <c r="N10" s="107">
        <f t="shared" si="2"/>
        <v>413</v>
      </c>
    </row>
    <row r="11" spans="1:14" ht="12.75">
      <c r="A11" s="14">
        <v>7</v>
      </c>
      <c r="B11" s="133" t="s">
        <v>23</v>
      </c>
      <c r="C11" s="129">
        <v>12</v>
      </c>
      <c r="D11" s="22">
        <v>181</v>
      </c>
      <c r="E11" s="22">
        <v>199</v>
      </c>
      <c r="F11" s="22">
        <v>208</v>
      </c>
      <c r="G11" s="11">
        <v>185</v>
      </c>
      <c r="H11" s="11">
        <v>145</v>
      </c>
      <c r="I11" s="97">
        <v>192</v>
      </c>
      <c r="J11" s="107">
        <f t="shared" si="0"/>
        <v>1182</v>
      </c>
      <c r="K11" s="103">
        <f t="shared" si="1"/>
        <v>12</v>
      </c>
      <c r="L11" s="11">
        <v>180</v>
      </c>
      <c r="M11" s="97">
        <v>202</v>
      </c>
      <c r="N11" s="107">
        <f t="shared" si="2"/>
        <v>406</v>
      </c>
    </row>
    <row r="12" spans="1:14" ht="12.75">
      <c r="A12" s="14">
        <v>8</v>
      </c>
      <c r="B12" s="134" t="s">
        <v>43</v>
      </c>
      <c r="C12" s="127">
        <v>15</v>
      </c>
      <c r="D12" s="11">
        <v>196</v>
      </c>
      <c r="E12" s="11">
        <v>164</v>
      </c>
      <c r="F12" s="22">
        <v>213</v>
      </c>
      <c r="G12" s="11">
        <v>203</v>
      </c>
      <c r="H12" s="11">
        <v>258</v>
      </c>
      <c r="I12" s="98">
        <v>163</v>
      </c>
      <c r="J12" s="107">
        <f t="shared" si="0"/>
        <v>1287</v>
      </c>
      <c r="K12" s="103">
        <f t="shared" si="1"/>
        <v>15</v>
      </c>
      <c r="L12" s="11">
        <v>167</v>
      </c>
      <c r="M12" s="97">
        <v>204</v>
      </c>
      <c r="N12" s="107">
        <f t="shared" si="2"/>
        <v>401</v>
      </c>
    </row>
    <row r="13" spans="1:14" ht="12.75">
      <c r="A13" s="14">
        <v>9</v>
      </c>
      <c r="B13" s="133" t="s">
        <v>13</v>
      </c>
      <c r="C13" s="127">
        <v>8</v>
      </c>
      <c r="D13" s="13">
        <v>190</v>
      </c>
      <c r="E13" s="13">
        <v>189</v>
      </c>
      <c r="F13" s="13">
        <v>220</v>
      </c>
      <c r="G13" s="11">
        <v>193</v>
      </c>
      <c r="H13" s="11">
        <v>195</v>
      </c>
      <c r="I13" s="97">
        <v>219</v>
      </c>
      <c r="J13" s="107">
        <f t="shared" si="0"/>
        <v>1254</v>
      </c>
      <c r="K13" s="103">
        <f t="shared" si="1"/>
        <v>8</v>
      </c>
      <c r="L13" s="12">
        <v>184</v>
      </c>
      <c r="M13" s="112">
        <v>191</v>
      </c>
      <c r="N13" s="107">
        <f t="shared" si="2"/>
        <v>391</v>
      </c>
    </row>
    <row r="14" spans="1:18" ht="12.75">
      <c r="A14" s="14">
        <v>10</v>
      </c>
      <c r="B14" s="133" t="s">
        <v>22</v>
      </c>
      <c r="C14" s="127">
        <v>15</v>
      </c>
      <c r="D14" s="13">
        <v>175</v>
      </c>
      <c r="E14" s="13">
        <v>201</v>
      </c>
      <c r="F14" s="13">
        <v>172</v>
      </c>
      <c r="G14" s="11">
        <v>201</v>
      </c>
      <c r="H14" s="11">
        <v>202</v>
      </c>
      <c r="I14" s="97">
        <v>159</v>
      </c>
      <c r="J14" s="108">
        <f t="shared" si="0"/>
        <v>1200</v>
      </c>
      <c r="K14" s="103">
        <f t="shared" si="1"/>
        <v>15</v>
      </c>
      <c r="L14" s="12">
        <v>178</v>
      </c>
      <c r="M14" s="112">
        <v>181</v>
      </c>
      <c r="N14" s="108">
        <f t="shared" si="2"/>
        <v>389</v>
      </c>
      <c r="O14" s="18"/>
      <c r="P14" s="19"/>
      <c r="Q14" s="18"/>
      <c r="R14" s="19"/>
    </row>
    <row r="15" spans="1:18" ht="12.75">
      <c r="A15" s="14">
        <v>11</v>
      </c>
      <c r="B15" s="133" t="s">
        <v>31</v>
      </c>
      <c r="C15" s="127">
        <v>12</v>
      </c>
      <c r="D15" s="11">
        <v>213</v>
      </c>
      <c r="E15" s="11">
        <v>149</v>
      </c>
      <c r="F15" s="11">
        <v>180</v>
      </c>
      <c r="G15" s="11">
        <v>234</v>
      </c>
      <c r="H15" s="11">
        <v>245</v>
      </c>
      <c r="I15" s="96">
        <v>182</v>
      </c>
      <c r="J15" s="107">
        <f t="shared" si="0"/>
        <v>1275</v>
      </c>
      <c r="K15" s="103">
        <f t="shared" si="1"/>
        <v>12</v>
      </c>
      <c r="L15" s="12">
        <v>204</v>
      </c>
      <c r="M15" s="112">
        <v>158</v>
      </c>
      <c r="N15" s="107">
        <f t="shared" si="2"/>
        <v>386</v>
      </c>
      <c r="O15" s="18"/>
      <c r="P15" s="19"/>
      <c r="Q15" s="18"/>
      <c r="R15" s="19"/>
    </row>
    <row r="16" spans="1:18" ht="12.75">
      <c r="A16" s="14">
        <v>12</v>
      </c>
      <c r="B16" s="133" t="s">
        <v>36</v>
      </c>
      <c r="C16" s="127">
        <v>9</v>
      </c>
      <c r="D16" s="11">
        <v>203</v>
      </c>
      <c r="E16" s="11">
        <v>159</v>
      </c>
      <c r="F16" s="11">
        <v>213</v>
      </c>
      <c r="G16" s="11">
        <v>203</v>
      </c>
      <c r="H16" s="11">
        <v>243</v>
      </c>
      <c r="I16" s="98">
        <v>203</v>
      </c>
      <c r="J16" s="107">
        <f t="shared" si="0"/>
        <v>1278</v>
      </c>
      <c r="K16" s="103">
        <f t="shared" si="1"/>
        <v>9</v>
      </c>
      <c r="L16" s="12">
        <v>175</v>
      </c>
      <c r="M16" s="112">
        <v>193</v>
      </c>
      <c r="N16" s="107">
        <f t="shared" si="2"/>
        <v>386</v>
      </c>
      <c r="O16" s="18"/>
      <c r="P16" s="18"/>
      <c r="Q16" s="19"/>
      <c r="R16" s="19"/>
    </row>
    <row r="17" spans="1:18" ht="12.75">
      <c r="A17" s="14">
        <v>13</v>
      </c>
      <c r="B17" s="133" t="s">
        <v>11</v>
      </c>
      <c r="C17" s="129">
        <v>12</v>
      </c>
      <c r="D17" s="13">
        <v>179</v>
      </c>
      <c r="E17" s="13">
        <v>189</v>
      </c>
      <c r="F17" s="11">
        <v>214</v>
      </c>
      <c r="G17" s="11">
        <v>182</v>
      </c>
      <c r="H17" s="11">
        <v>127</v>
      </c>
      <c r="I17" s="98">
        <v>138</v>
      </c>
      <c r="J17" s="107">
        <f t="shared" si="0"/>
        <v>1101</v>
      </c>
      <c r="K17" s="103">
        <f t="shared" si="1"/>
        <v>12</v>
      </c>
      <c r="L17" s="12">
        <v>173</v>
      </c>
      <c r="M17" s="112">
        <v>187</v>
      </c>
      <c r="N17" s="107">
        <f t="shared" si="2"/>
        <v>384</v>
      </c>
      <c r="O17" s="18"/>
      <c r="P17" s="18"/>
      <c r="Q17" s="19"/>
      <c r="R17" s="19"/>
    </row>
    <row r="18" spans="1:18" ht="12.75">
      <c r="A18" s="14">
        <v>14</v>
      </c>
      <c r="B18" s="133" t="s">
        <v>46</v>
      </c>
      <c r="C18" s="127">
        <v>0</v>
      </c>
      <c r="D18" s="20">
        <v>198</v>
      </c>
      <c r="E18" s="20">
        <v>204</v>
      </c>
      <c r="F18" s="20">
        <v>173</v>
      </c>
      <c r="G18" s="73">
        <v>246</v>
      </c>
      <c r="H18" s="73">
        <v>247</v>
      </c>
      <c r="I18" s="139">
        <v>227</v>
      </c>
      <c r="J18" s="107">
        <f t="shared" si="0"/>
        <v>1295</v>
      </c>
      <c r="K18" s="103">
        <f t="shared" si="1"/>
        <v>0</v>
      </c>
      <c r="L18" s="11">
        <v>169</v>
      </c>
      <c r="M18" s="97">
        <v>214</v>
      </c>
      <c r="N18" s="108">
        <f t="shared" si="2"/>
        <v>383</v>
      </c>
      <c r="O18" s="18"/>
      <c r="P18" s="18"/>
      <c r="Q18" s="19"/>
      <c r="R18" s="19"/>
    </row>
    <row r="19" spans="1:18" ht="12.75">
      <c r="A19" s="14">
        <v>15</v>
      </c>
      <c r="B19" s="133" t="s">
        <v>12</v>
      </c>
      <c r="C19" s="127">
        <v>8</v>
      </c>
      <c r="D19" s="11">
        <v>247</v>
      </c>
      <c r="E19" s="11">
        <v>165</v>
      </c>
      <c r="F19" s="11">
        <v>179</v>
      </c>
      <c r="G19" s="13">
        <v>256</v>
      </c>
      <c r="H19" s="13">
        <v>203</v>
      </c>
      <c r="I19" s="97">
        <v>193</v>
      </c>
      <c r="J19" s="107">
        <f t="shared" si="0"/>
        <v>1291</v>
      </c>
      <c r="K19" s="103">
        <f t="shared" si="1"/>
        <v>8</v>
      </c>
      <c r="L19" s="137">
        <v>173</v>
      </c>
      <c r="M19" s="138">
        <v>189</v>
      </c>
      <c r="N19" s="107">
        <f t="shared" si="2"/>
        <v>378</v>
      </c>
      <c r="O19" s="18"/>
      <c r="P19" s="18"/>
      <c r="Q19" s="19"/>
      <c r="R19" s="19"/>
    </row>
    <row r="20" spans="1:14" ht="13.5" thickBot="1">
      <c r="A20" s="82">
        <v>16</v>
      </c>
      <c r="B20" s="135" t="s">
        <v>25</v>
      </c>
      <c r="C20" s="130">
        <v>8</v>
      </c>
      <c r="D20" s="16">
        <v>158</v>
      </c>
      <c r="E20" s="16">
        <v>158</v>
      </c>
      <c r="F20" s="16">
        <v>192</v>
      </c>
      <c r="G20" s="122">
        <v>184</v>
      </c>
      <c r="H20" s="122">
        <v>154</v>
      </c>
      <c r="I20" s="101">
        <v>180</v>
      </c>
      <c r="J20" s="109">
        <f t="shared" si="0"/>
        <v>1074</v>
      </c>
      <c r="K20" s="104">
        <f t="shared" si="1"/>
        <v>8</v>
      </c>
      <c r="L20" s="16">
        <v>151</v>
      </c>
      <c r="M20" s="101">
        <v>192</v>
      </c>
      <c r="N20" s="109">
        <f t="shared" si="2"/>
        <v>359</v>
      </c>
    </row>
    <row r="21" spans="1:18" ht="13.5" thickTop="1">
      <c r="A21" s="14">
        <v>17</v>
      </c>
      <c r="B21" s="133" t="s">
        <v>38</v>
      </c>
      <c r="C21" s="127">
        <v>0</v>
      </c>
      <c r="D21" s="73">
        <v>169</v>
      </c>
      <c r="E21" s="73">
        <v>191</v>
      </c>
      <c r="F21" s="20">
        <v>181</v>
      </c>
      <c r="G21" s="20">
        <v>171</v>
      </c>
      <c r="H21" s="20">
        <v>193</v>
      </c>
      <c r="I21" s="100">
        <v>195</v>
      </c>
      <c r="J21" s="107">
        <f t="shared" si="0"/>
        <v>1100</v>
      </c>
      <c r="K21" s="103">
        <f t="shared" si="1"/>
        <v>0</v>
      </c>
      <c r="L21" s="11">
        <v>183</v>
      </c>
      <c r="M21" s="97">
        <v>169</v>
      </c>
      <c r="N21" s="107">
        <f t="shared" si="2"/>
        <v>352</v>
      </c>
      <c r="O21" s="18"/>
      <c r="P21" s="18"/>
      <c r="Q21" s="19"/>
      <c r="R21" s="19"/>
    </row>
    <row r="22" spans="1:18" ht="12.75">
      <c r="A22" s="14">
        <v>18</v>
      </c>
      <c r="B22" s="133" t="s">
        <v>28</v>
      </c>
      <c r="C22" s="127">
        <v>12</v>
      </c>
      <c r="D22" s="11">
        <v>188</v>
      </c>
      <c r="E22" s="11">
        <v>175</v>
      </c>
      <c r="F22" s="11">
        <v>168</v>
      </c>
      <c r="G22" s="11">
        <v>176</v>
      </c>
      <c r="H22" s="11">
        <v>206</v>
      </c>
      <c r="I22" s="98">
        <v>140</v>
      </c>
      <c r="J22" s="107">
        <f t="shared" si="0"/>
        <v>1125</v>
      </c>
      <c r="K22" s="103">
        <f t="shared" si="1"/>
        <v>12</v>
      </c>
      <c r="L22" s="11">
        <v>161</v>
      </c>
      <c r="M22" s="97">
        <v>160</v>
      </c>
      <c r="N22" s="108">
        <f t="shared" si="2"/>
        <v>345</v>
      </c>
      <c r="O22" s="18"/>
      <c r="P22" s="18"/>
      <c r="Q22" s="19"/>
      <c r="R22" s="19"/>
    </row>
    <row r="23" spans="1:18" ht="12.75">
      <c r="A23" s="14">
        <v>19</v>
      </c>
      <c r="B23" s="133" t="s">
        <v>14</v>
      </c>
      <c r="C23" s="127">
        <v>12</v>
      </c>
      <c r="D23" s="13">
        <v>149</v>
      </c>
      <c r="E23" s="13">
        <v>207</v>
      </c>
      <c r="F23" s="11">
        <v>191</v>
      </c>
      <c r="G23" s="13">
        <v>142</v>
      </c>
      <c r="H23" s="13">
        <v>193</v>
      </c>
      <c r="I23" s="97">
        <v>195</v>
      </c>
      <c r="J23" s="107">
        <f t="shared" si="0"/>
        <v>1149</v>
      </c>
      <c r="K23" s="103">
        <f t="shared" si="1"/>
        <v>12</v>
      </c>
      <c r="L23" s="12">
        <v>150</v>
      </c>
      <c r="M23" s="112">
        <v>168</v>
      </c>
      <c r="N23" s="107">
        <f t="shared" si="2"/>
        <v>342</v>
      </c>
      <c r="O23" s="18"/>
      <c r="P23" s="18"/>
      <c r="Q23" s="19"/>
      <c r="R23" s="19"/>
    </row>
    <row r="24" spans="1:18" ht="12.75">
      <c r="A24" s="14">
        <v>20</v>
      </c>
      <c r="B24" s="133" t="s">
        <v>39</v>
      </c>
      <c r="C24" s="129">
        <v>18</v>
      </c>
      <c r="D24" s="116">
        <v>161</v>
      </c>
      <c r="E24" s="13">
        <v>160</v>
      </c>
      <c r="F24" s="13">
        <v>154</v>
      </c>
      <c r="G24" s="13">
        <v>158</v>
      </c>
      <c r="H24" s="13">
        <v>183</v>
      </c>
      <c r="I24" s="102">
        <v>174</v>
      </c>
      <c r="J24" s="107">
        <f t="shared" si="0"/>
        <v>1098</v>
      </c>
      <c r="K24" s="103">
        <f t="shared" si="1"/>
        <v>18</v>
      </c>
      <c r="L24" s="20">
        <v>133</v>
      </c>
      <c r="M24" s="100">
        <v>171</v>
      </c>
      <c r="N24" s="107">
        <f t="shared" si="2"/>
        <v>340</v>
      </c>
      <c r="O24" s="18"/>
      <c r="P24" s="18"/>
      <c r="Q24" s="19"/>
      <c r="R24" s="19"/>
    </row>
    <row r="25" spans="1:18" ht="12.75">
      <c r="A25" s="14">
        <v>21</v>
      </c>
      <c r="B25" s="133" t="s">
        <v>24</v>
      </c>
      <c r="C25" s="128">
        <v>5</v>
      </c>
      <c r="D25" s="11">
        <v>236</v>
      </c>
      <c r="E25" s="11">
        <v>200</v>
      </c>
      <c r="F25" s="11">
        <v>201</v>
      </c>
      <c r="G25" s="22">
        <v>195</v>
      </c>
      <c r="H25" s="22">
        <v>189</v>
      </c>
      <c r="I25" s="98">
        <v>189</v>
      </c>
      <c r="J25" s="108">
        <f t="shared" si="0"/>
        <v>1240</v>
      </c>
      <c r="K25" s="103">
        <f t="shared" si="1"/>
        <v>5</v>
      </c>
      <c r="L25" s="12">
        <v>158</v>
      </c>
      <c r="M25" s="112">
        <v>167</v>
      </c>
      <c r="N25" s="107">
        <f t="shared" si="2"/>
        <v>335</v>
      </c>
      <c r="O25" s="18"/>
      <c r="P25" s="18"/>
      <c r="Q25" s="19"/>
      <c r="R25" s="19"/>
    </row>
    <row r="26" spans="1:18" ht="12.75">
      <c r="A26" s="14">
        <v>22</v>
      </c>
      <c r="B26" s="133" t="s">
        <v>44</v>
      </c>
      <c r="C26" s="127">
        <v>8</v>
      </c>
      <c r="D26" s="11">
        <v>188</v>
      </c>
      <c r="E26" s="11">
        <v>184</v>
      </c>
      <c r="F26" s="13">
        <v>178</v>
      </c>
      <c r="G26" s="13">
        <v>181</v>
      </c>
      <c r="H26" s="13">
        <v>171</v>
      </c>
      <c r="I26" s="97">
        <v>200</v>
      </c>
      <c r="J26" s="108">
        <f t="shared" si="0"/>
        <v>1150</v>
      </c>
      <c r="K26" s="103">
        <f t="shared" si="1"/>
        <v>8</v>
      </c>
      <c r="L26" s="20">
        <v>184</v>
      </c>
      <c r="M26" s="100">
        <v>127</v>
      </c>
      <c r="N26" s="107">
        <f t="shared" si="2"/>
        <v>327</v>
      </c>
      <c r="O26" s="18"/>
      <c r="P26" s="18"/>
      <c r="Q26" s="19"/>
      <c r="R26" s="19"/>
    </row>
    <row r="27" spans="1:18" ht="12.75">
      <c r="A27" s="14">
        <v>23</v>
      </c>
      <c r="B27" s="133" t="s">
        <v>30</v>
      </c>
      <c r="C27" s="129">
        <v>9</v>
      </c>
      <c r="D27" s="13">
        <v>182</v>
      </c>
      <c r="E27" s="13">
        <v>147</v>
      </c>
      <c r="F27" s="13">
        <v>173</v>
      </c>
      <c r="G27" s="13">
        <v>201</v>
      </c>
      <c r="H27" s="13">
        <v>180</v>
      </c>
      <c r="I27" s="97">
        <v>160</v>
      </c>
      <c r="J27" s="107">
        <f t="shared" si="0"/>
        <v>1097</v>
      </c>
      <c r="K27" s="103">
        <f t="shared" si="1"/>
        <v>9</v>
      </c>
      <c r="L27" s="11">
        <v>136</v>
      </c>
      <c r="M27" s="97">
        <v>170</v>
      </c>
      <c r="N27" s="107">
        <f t="shared" si="2"/>
        <v>324</v>
      </c>
      <c r="O27" s="18"/>
      <c r="P27" s="18"/>
      <c r="Q27" s="19"/>
      <c r="R27" s="19"/>
    </row>
    <row r="28" spans="1:18" ht="13.5" thickBot="1">
      <c r="A28" s="82">
        <v>24</v>
      </c>
      <c r="B28" s="135" t="s">
        <v>26</v>
      </c>
      <c r="C28" s="130">
        <v>11</v>
      </c>
      <c r="D28" s="122">
        <v>184</v>
      </c>
      <c r="E28" s="122">
        <v>132</v>
      </c>
      <c r="F28" s="16">
        <v>165</v>
      </c>
      <c r="G28" s="16">
        <v>167</v>
      </c>
      <c r="H28" s="16">
        <v>187</v>
      </c>
      <c r="I28" s="125">
        <v>159</v>
      </c>
      <c r="J28" s="119">
        <f t="shared" si="0"/>
        <v>1060</v>
      </c>
      <c r="K28" s="104">
        <f t="shared" si="1"/>
        <v>11</v>
      </c>
      <c r="L28" s="17">
        <v>129</v>
      </c>
      <c r="M28" s="114">
        <v>158</v>
      </c>
      <c r="N28" s="115">
        <f t="shared" si="2"/>
        <v>309</v>
      </c>
      <c r="O28" s="18"/>
      <c r="P28" s="18"/>
      <c r="Q28" s="19"/>
      <c r="R28" s="19"/>
    </row>
    <row r="29" spans="1:18" ht="13.5" thickTop="1">
      <c r="A29" s="14">
        <v>25</v>
      </c>
      <c r="B29" s="133" t="s">
        <v>42</v>
      </c>
      <c r="C29" s="127">
        <v>0</v>
      </c>
      <c r="D29" s="20">
        <v>174</v>
      </c>
      <c r="E29" s="20">
        <v>161</v>
      </c>
      <c r="F29" s="73">
        <v>193</v>
      </c>
      <c r="G29" s="20">
        <v>170</v>
      </c>
      <c r="H29" s="20">
        <v>164</v>
      </c>
      <c r="I29" s="100">
        <v>195</v>
      </c>
      <c r="J29" s="106">
        <f t="shared" si="0"/>
        <v>1057</v>
      </c>
      <c r="K29" s="18"/>
      <c r="L29" s="18"/>
      <c r="M29" s="18"/>
      <c r="N29" s="19"/>
      <c r="O29" s="18"/>
      <c r="P29" s="18"/>
      <c r="Q29" s="19"/>
      <c r="R29" s="19"/>
    </row>
    <row r="30" spans="1:18" ht="12.75">
      <c r="A30" s="14">
        <v>26</v>
      </c>
      <c r="B30" s="133" t="s">
        <v>10</v>
      </c>
      <c r="C30" s="127">
        <v>17</v>
      </c>
      <c r="D30" s="73">
        <v>169</v>
      </c>
      <c r="E30" s="73">
        <v>157</v>
      </c>
      <c r="F30" s="20">
        <v>167</v>
      </c>
      <c r="G30" s="73">
        <v>150</v>
      </c>
      <c r="H30" s="73">
        <v>162</v>
      </c>
      <c r="I30" s="99">
        <v>131</v>
      </c>
      <c r="J30" s="107">
        <f t="shared" si="0"/>
        <v>1038</v>
      </c>
      <c r="K30" s="18"/>
      <c r="L30" s="18"/>
      <c r="M30" s="18"/>
      <c r="N30" s="19"/>
      <c r="O30" s="18"/>
      <c r="P30" s="18"/>
      <c r="Q30" s="19"/>
      <c r="R30" s="19"/>
    </row>
    <row r="31" spans="1:18" ht="12.75">
      <c r="A31" s="14">
        <v>27</v>
      </c>
      <c r="B31" s="133" t="s">
        <v>29</v>
      </c>
      <c r="C31" s="127">
        <v>17</v>
      </c>
      <c r="D31" s="13">
        <v>177</v>
      </c>
      <c r="E31" s="13">
        <v>140</v>
      </c>
      <c r="F31" s="22">
        <v>141</v>
      </c>
      <c r="G31" s="11">
        <v>149</v>
      </c>
      <c r="H31" s="11">
        <v>172</v>
      </c>
      <c r="I31" s="97">
        <v>156</v>
      </c>
      <c r="J31" s="107">
        <f t="shared" si="0"/>
        <v>1037</v>
      </c>
      <c r="K31" s="18"/>
      <c r="L31" s="18"/>
      <c r="M31" s="18"/>
      <c r="N31" s="19"/>
      <c r="O31" s="18"/>
      <c r="P31" s="18"/>
      <c r="Q31" s="19"/>
      <c r="R31" s="19"/>
    </row>
    <row r="32" spans="1:18" ht="12.75">
      <c r="A32" s="14">
        <v>28</v>
      </c>
      <c r="B32" s="133" t="s">
        <v>41</v>
      </c>
      <c r="C32" s="129">
        <v>11</v>
      </c>
      <c r="D32" s="13">
        <v>162</v>
      </c>
      <c r="E32" s="13">
        <v>193</v>
      </c>
      <c r="F32" s="11">
        <v>150</v>
      </c>
      <c r="G32" s="13">
        <v>133</v>
      </c>
      <c r="H32" s="13">
        <v>169</v>
      </c>
      <c r="I32" s="98">
        <v>148</v>
      </c>
      <c r="J32" s="107">
        <f t="shared" si="0"/>
        <v>1021</v>
      </c>
      <c r="K32" s="18"/>
      <c r="L32" s="18"/>
      <c r="M32" s="18"/>
      <c r="N32" s="19"/>
      <c r="O32" s="18"/>
      <c r="P32" s="18"/>
      <c r="Q32" s="19"/>
      <c r="R32" s="19"/>
    </row>
    <row r="33" spans="1:18" ht="12.75">
      <c r="A33" s="14">
        <v>29</v>
      </c>
      <c r="B33" s="133" t="s">
        <v>33</v>
      </c>
      <c r="C33" s="127">
        <v>11</v>
      </c>
      <c r="D33" s="11">
        <v>114</v>
      </c>
      <c r="E33" s="11">
        <v>145</v>
      </c>
      <c r="F33" s="13">
        <v>126</v>
      </c>
      <c r="G33" s="13">
        <v>180</v>
      </c>
      <c r="H33" s="13">
        <v>165</v>
      </c>
      <c r="I33" s="98">
        <v>190</v>
      </c>
      <c r="J33" s="107">
        <f t="shared" si="0"/>
        <v>986</v>
      </c>
      <c r="K33" s="18"/>
      <c r="L33" s="18"/>
      <c r="M33" s="18"/>
      <c r="N33" s="19"/>
      <c r="O33" s="18"/>
      <c r="P33" s="18"/>
      <c r="Q33" s="19"/>
      <c r="R33" s="19"/>
    </row>
    <row r="34" spans="1:18" ht="12.75">
      <c r="A34" s="14">
        <v>30</v>
      </c>
      <c r="B34" s="133" t="s">
        <v>37</v>
      </c>
      <c r="C34" s="127">
        <v>15</v>
      </c>
      <c r="D34" s="11">
        <v>135</v>
      </c>
      <c r="E34" s="11">
        <v>114</v>
      </c>
      <c r="F34" s="13">
        <v>139</v>
      </c>
      <c r="G34" s="11">
        <v>155</v>
      </c>
      <c r="H34" s="11">
        <v>150</v>
      </c>
      <c r="I34" s="97">
        <v>121</v>
      </c>
      <c r="J34" s="107">
        <f t="shared" si="0"/>
        <v>904</v>
      </c>
      <c r="K34" s="18"/>
      <c r="L34" s="18"/>
      <c r="M34" s="18"/>
      <c r="N34" s="19"/>
      <c r="O34" s="18"/>
      <c r="P34" s="18"/>
      <c r="Q34" s="19"/>
      <c r="R34" s="19"/>
    </row>
    <row r="35" spans="1:18" ht="12.75">
      <c r="A35" s="14">
        <v>31</v>
      </c>
      <c r="B35" s="133" t="s">
        <v>47</v>
      </c>
      <c r="C35" s="127">
        <v>18</v>
      </c>
      <c r="D35" s="11">
        <v>92</v>
      </c>
      <c r="E35" s="11">
        <v>114</v>
      </c>
      <c r="F35" s="11">
        <v>89</v>
      </c>
      <c r="G35" s="13">
        <v>122</v>
      </c>
      <c r="H35" s="13">
        <v>100</v>
      </c>
      <c r="I35" s="96">
        <v>108</v>
      </c>
      <c r="J35" s="107">
        <f t="shared" si="0"/>
        <v>733</v>
      </c>
      <c r="K35" s="18"/>
      <c r="L35" s="18"/>
      <c r="M35" s="18"/>
      <c r="N35" s="19"/>
      <c r="O35" s="18"/>
      <c r="P35" s="18"/>
      <c r="Q35" s="19"/>
      <c r="R35" s="19"/>
    </row>
    <row r="36" spans="1:18" ht="12.75">
      <c r="A36" s="14">
        <v>32</v>
      </c>
      <c r="B36" s="133"/>
      <c r="C36" s="127"/>
      <c r="D36" s="13"/>
      <c r="E36" s="13"/>
      <c r="F36" s="11"/>
      <c r="G36" s="11"/>
      <c r="H36" s="11"/>
      <c r="I36" s="98"/>
      <c r="J36" s="107"/>
      <c r="K36" s="18"/>
      <c r="L36" s="18"/>
      <c r="M36" s="18"/>
      <c r="N36" s="19"/>
      <c r="O36" s="18"/>
      <c r="P36" s="18"/>
      <c r="Q36" s="19"/>
      <c r="R36" s="19"/>
    </row>
    <row r="37" spans="1:18" ht="12.75">
      <c r="A37" s="14">
        <v>33</v>
      </c>
      <c r="B37" s="133"/>
      <c r="C37" s="127"/>
      <c r="D37" s="11"/>
      <c r="E37" s="11"/>
      <c r="F37" s="11"/>
      <c r="G37" s="11"/>
      <c r="H37" s="11"/>
      <c r="I37" s="95"/>
      <c r="J37" s="110">
        <f>SUM(D37:I37)+6*C37</f>
        <v>0</v>
      </c>
      <c r="K37" s="18"/>
      <c r="L37" s="18"/>
      <c r="M37" s="18"/>
      <c r="N37" s="19"/>
      <c r="O37" s="18"/>
      <c r="P37" s="18"/>
      <c r="Q37" s="19"/>
      <c r="R37" s="19"/>
    </row>
    <row r="38" spans="1:18" ht="12.75">
      <c r="A38" s="94">
        <v>34</v>
      </c>
      <c r="B38" s="136"/>
      <c r="C38" s="132"/>
      <c r="D38" s="89"/>
      <c r="E38" s="89"/>
      <c r="F38" s="89"/>
      <c r="G38" s="123"/>
      <c r="H38" s="123"/>
      <c r="I38" s="126"/>
      <c r="J38" s="111">
        <f>SUM(D38:I38)+6*C38</f>
        <v>0</v>
      </c>
      <c r="K38" s="18"/>
      <c r="L38" s="23"/>
      <c r="M38" s="23"/>
      <c r="N38" s="23"/>
      <c r="O38" s="23"/>
      <c r="P38" s="23"/>
      <c r="Q38" s="23"/>
      <c r="R38" s="23"/>
    </row>
    <row r="39" spans="1:18" ht="12.75">
      <c r="A39" s="117">
        <v>35</v>
      </c>
      <c r="B39" s="133" t="s">
        <v>34</v>
      </c>
      <c r="C39" s="129">
        <v>12</v>
      </c>
      <c r="D39" s="13">
        <v>155</v>
      </c>
      <c r="E39" s="13">
        <v>176</v>
      </c>
      <c r="F39" s="11">
        <v>165</v>
      </c>
      <c r="G39" s="11">
        <v>172</v>
      </c>
      <c r="H39" s="11">
        <v>180</v>
      </c>
      <c r="I39" s="98">
        <v>168</v>
      </c>
      <c r="J39" s="107">
        <f>SUM(D39:I39)+6*C39</f>
        <v>1088</v>
      </c>
      <c r="M39" s="24"/>
      <c r="N39" s="24"/>
      <c r="O39" s="24"/>
      <c r="P39" s="24"/>
      <c r="Q39" s="24"/>
      <c r="R39" s="24"/>
    </row>
    <row r="40" spans="1:18" ht="13.5" thickBot="1">
      <c r="A40" s="118">
        <v>36</v>
      </c>
      <c r="B40" s="131"/>
      <c r="C40" s="132"/>
      <c r="D40" s="121"/>
      <c r="E40" s="121"/>
      <c r="F40" s="121"/>
      <c r="G40" s="121"/>
      <c r="H40" s="121"/>
      <c r="I40" s="124"/>
      <c r="J40" s="120">
        <f>SUM(D40:I40)+6*C40</f>
        <v>0</v>
      </c>
      <c r="M40" s="24"/>
      <c r="N40" s="24"/>
      <c r="O40" s="24"/>
      <c r="P40" s="24"/>
      <c r="Q40" s="24"/>
      <c r="R40" s="24"/>
    </row>
    <row r="41" spans="13:18" ht="12.75">
      <c r="M41" s="24"/>
      <c r="N41" s="24"/>
      <c r="O41" s="24"/>
      <c r="P41" s="24"/>
      <c r="Q41" s="24"/>
      <c r="R41" s="24"/>
    </row>
    <row r="42" spans="13:18" ht="12.75">
      <c r="M42" s="24"/>
      <c r="N42" s="24"/>
      <c r="O42" s="24"/>
      <c r="P42" s="24"/>
      <c r="Q42" s="24"/>
      <c r="R42" s="24"/>
    </row>
    <row r="43" spans="13:18" ht="12.75">
      <c r="M43" s="24"/>
      <c r="N43" s="24"/>
      <c r="O43" s="24"/>
      <c r="P43" s="24"/>
      <c r="Q43" s="24"/>
      <c r="R43" s="24"/>
    </row>
    <row r="44" spans="13:18" ht="12.75">
      <c r="M44" s="24"/>
      <c r="N44" s="24"/>
      <c r="O44" s="24"/>
      <c r="P44" s="24"/>
      <c r="Q44" s="24"/>
      <c r="R44" s="24"/>
    </row>
    <row r="45" spans="13:18" ht="12.75">
      <c r="M45" s="24"/>
      <c r="N45" s="24"/>
      <c r="O45" s="24"/>
      <c r="P45" s="24"/>
      <c r="Q45" s="24"/>
      <c r="R45" s="24"/>
    </row>
    <row r="46" spans="13:18" ht="12.75">
      <c r="M46" s="24"/>
      <c r="N46" s="24"/>
      <c r="O46" s="24"/>
      <c r="P46" s="24"/>
      <c r="Q46" s="24"/>
      <c r="R46" s="24"/>
    </row>
    <row r="47" spans="13:18" ht="12.75">
      <c r="M47" s="24"/>
      <c r="N47" s="24"/>
      <c r="O47" s="24"/>
      <c r="P47" s="24"/>
      <c r="Q47" s="24"/>
      <c r="R47" s="24"/>
    </row>
    <row r="48" spans="13:18" ht="12.75">
      <c r="M48" s="24"/>
      <c r="N48" s="24"/>
      <c r="O48" s="24"/>
      <c r="P48" s="24"/>
      <c r="Q48" s="24"/>
      <c r="R48" s="24"/>
    </row>
    <row r="49" spans="13:18" ht="12.75">
      <c r="M49" s="24"/>
      <c r="N49" s="24"/>
      <c r="O49" s="24"/>
      <c r="P49" s="24"/>
      <c r="Q49" s="24"/>
      <c r="R49" s="24"/>
    </row>
    <row r="50" spans="13:18" ht="12.75">
      <c r="M50" s="24"/>
      <c r="N50" s="24"/>
      <c r="O50" s="24"/>
      <c r="P50" s="24"/>
      <c r="Q50" s="24"/>
      <c r="R50" s="24"/>
    </row>
    <row r="51" spans="13:18" ht="12.75">
      <c r="M51" s="24"/>
      <c r="N51" s="24"/>
      <c r="O51" s="24"/>
      <c r="P51" s="24"/>
      <c r="Q51" s="24"/>
      <c r="R51" s="24"/>
    </row>
    <row r="52" spans="13:18" ht="12.75">
      <c r="M52" s="24"/>
      <c r="N52" s="24"/>
      <c r="O52" s="24"/>
      <c r="P52" s="24"/>
      <c r="Q52" s="24"/>
      <c r="R52" s="24"/>
    </row>
    <row r="53" spans="13:18" ht="12.75">
      <c r="M53" s="24"/>
      <c r="N53" s="24"/>
      <c r="O53" s="24"/>
      <c r="P53" s="24"/>
      <c r="Q53" s="24"/>
      <c r="R53" s="24"/>
    </row>
    <row r="54" spans="13:18" ht="12.75">
      <c r="M54" s="24"/>
      <c r="N54" s="24"/>
      <c r="O54" s="24"/>
      <c r="P54" s="24"/>
      <c r="Q54" s="24"/>
      <c r="R54" s="24"/>
    </row>
    <row r="55" spans="13:18" ht="12.75">
      <c r="M55" s="24"/>
      <c r="N55" s="24"/>
      <c r="O55" s="24"/>
      <c r="P55" s="24"/>
      <c r="Q55" s="24"/>
      <c r="R55" s="24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3" customWidth="1"/>
    <col min="9" max="9" width="36.00390625" style="0" customWidth="1"/>
    <col min="11" max="11" width="27.421875" style="0" customWidth="1"/>
  </cols>
  <sheetData>
    <row r="1" spans="3:4" ht="31.5" customHeight="1">
      <c r="C1" s="25" t="s">
        <v>7</v>
      </c>
      <c r="D1" s="25"/>
    </row>
    <row r="2" spans="3:4" ht="31.5" customHeight="1">
      <c r="C2" s="25"/>
      <c r="D2" s="25"/>
    </row>
    <row r="3" spans="2:9" ht="12.75">
      <c r="B3" s="1" t="s">
        <v>1</v>
      </c>
      <c r="C3" s="5" t="s">
        <v>2</v>
      </c>
      <c r="D3" s="26"/>
      <c r="E3" s="26" t="s">
        <v>3</v>
      </c>
      <c r="F3" s="2"/>
      <c r="G3" s="4"/>
      <c r="I3" s="27" t="s">
        <v>8</v>
      </c>
    </row>
    <row r="4" spans="1:7" ht="12.75">
      <c r="A4" s="28"/>
      <c r="B4" s="29"/>
      <c r="C4" s="8"/>
      <c r="D4" s="9" t="s">
        <v>6</v>
      </c>
      <c r="E4" s="9" t="s">
        <v>15</v>
      </c>
      <c r="F4" s="30" t="s">
        <v>16</v>
      </c>
      <c r="G4" s="31"/>
    </row>
    <row r="5" spans="1:7" ht="12.75">
      <c r="A5" s="28"/>
      <c r="B5" s="32">
        <v>1</v>
      </c>
      <c r="C5" s="33" t="str">
        <f>Turnaj!B5</f>
        <v>Hindrák Jiří</v>
      </c>
      <c r="D5" s="34">
        <f>Turnaj!C5</f>
        <v>0</v>
      </c>
      <c r="E5" s="21">
        <v>190</v>
      </c>
      <c r="F5" s="35">
        <v>237</v>
      </c>
      <c r="G5" s="83">
        <f>SUM(E5:F5)+2*D5</f>
        <v>427</v>
      </c>
    </row>
    <row r="6" spans="1:9" ht="12.75">
      <c r="A6" s="28"/>
      <c r="B6" s="36">
        <v>16</v>
      </c>
      <c r="C6" s="37" t="str">
        <f>Turnaj!B20</f>
        <v>Pindurová Jana</v>
      </c>
      <c r="D6" s="38">
        <f>Turnaj!C20</f>
        <v>8</v>
      </c>
      <c r="E6" s="39">
        <v>175</v>
      </c>
      <c r="F6" s="40">
        <v>213</v>
      </c>
      <c r="G6" s="84">
        <f>SUM(E6:F6)+2*D6</f>
        <v>404</v>
      </c>
      <c r="I6" s="41" t="str">
        <f>C5</f>
        <v>Hindrák Jiří</v>
      </c>
    </row>
    <row r="7" spans="10:11" ht="12.75">
      <c r="J7" s="42"/>
      <c r="K7" s="42"/>
    </row>
    <row r="8" spans="2:11" ht="12.75">
      <c r="B8" s="1" t="s">
        <v>1</v>
      </c>
      <c r="C8" s="5" t="s">
        <v>2</v>
      </c>
      <c r="D8" s="26"/>
      <c r="E8" s="26"/>
      <c r="F8" s="2"/>
      <c r="G8" s="4"/>
      <c r="J8" s="42"/>
      <c r="K8" s="42"/>
    </row>
    <row r="9" spans="1:11" ht="12.75">
      <c r="A9" s="28"/>
      <c r="B9" s="29"/>
      <c r="C9" s="43"/>
      <c r="D9" s="9"/>
      <c r="E9" s="9"/>
      <c r="F9" s="30"/>
      <c r="G9" s="31"/>
      <c r="J9" s="42"/>
      <c r="K9" s="42"/>
    </row>
    <row r="10" spans="1:7" ht="12.75">
      <c r="A10" s="28"/>
      <c r="B10" s="32">
        <v>2</v>
      </c>
      <c r="C10" s="33" t="str">
        <f>Turnaj!B6</f>
        <v>Lébrová Jana</v>
      </c>
      <c r="D10" s="44">
        <f>Turnaj!C6</f>
        <v>8</v>
      </c>
      <c r="E10" s="45">
        <v>179</v>
      </c>
      <c r="F10" s="46">
        <v>266</v>
      </c>
      <c r="G10" s="85">
        <f>SUM(E10:F10)+2*D10</f>
        <v>461</v>
      </c>
    </row>
    <row r="11" spans="1:9" ht="12.75">
      <c r="A11" s="28"/>
      <c r="B11" s="36">
        <v>15</v>
      </c>
      <c r="C11" s="37" t="str">
        <f>Turnaj!B19</f>
        <v>Hanušová Dana</v>
      </c>
      <c r="D11" s="38">
        <f>Turnaj!C19</f>
        <v>8</v>
      </c>
      <c r="E11" s="39">
        <v>179</v>
      </c>
      <c r="F11" s="40">
        <v>224</v>
      </c>
      <c r="G11" s="84">
        <f>SUM(E11:F11)+2*D11</f>
        <v>419</v>
      </c>
      <c r="I11" s="41" t="str">
        <f>C10</f>
        <v>Lébrová Jana</v>
      </c>
    </row>
    <row r="12" ht="12.75">
      <c r="C12" s="47"/>
    </row>
    <row r="13" spans="2:7" ht="12.75">
      <c r="B13" s="1" t="s">
        <v>1</v>
      </c>
      <c r="C13" s="48" t="s">
        <v>2</v>
      </c>
      <c r="D13" s="26"/>
      <c r="E13" s="26"/>
      <c r="F13" s="2"/>
      <c r="G13" s="4"/>
    </row>
    <row r="14" spans="1:7" ht="12.75">
      <c r="A14" s="28"/>
      <c r="B14" s="29"/>
      <c r="C14" s="43"/>
      <c r="D14" s="9"/>
      <c r="E14" s="9"/>
      <c r="F14" s="30"/>
      <c r="G14" s="31"/>
    </row>
    <row r="15" spans="1:8" ht="12.75">
      <c r="A15" s="28"/>
      <c r="B15" s="32">
        <v>3</v>
      </c>
      <c r="C15" s="33" t="str">
        <f>Turnaj!B7</f>
        <v>Kala Rostislav</v>
      </c>
      <c r="D15" s="34">
        <f>Turnaj!C7</f>
        <v>0</v>
      </c>
      <c r="E15" s="45">
        <v>147</v>
      </c>
      <c r="F15" s="46">
        <v>202</v>
      </c>
      <c r="G15" s="85">
        <f>SUM(E15:F15)+2*D15</f>
        <v>349</v>
      </c>
      <c r="H15" s="3">
        <v>15</v>
      </c>
    </row>
    <row r="16" spans="1:9" ht="12.75">
      <c r="A16" s="28"/>
      <c r="B16" s="36">
        <v>14</v>
      </c>
      <c r="C16" s="37" t="str">
        <f>Turnaj!B18</f>
        <v>Drábek Aleš</v>
      </c>
      <c r="D16" s="38">
        <f>Turnaj!C18</f>
        <v>0</v>
      </c>
      <c r="E16" s="39">
        <v>201</v>
      </c>
      <c r="F16" s="40">
        <v>226</v>
      </c>
      <c r="G16" s="84">
        <f>SUM(E16:F16)+2*D16</f>
        <v>427</v>
      </c>
      <c r="I16" s="41" t="str">
        <f>C16</f>
        <v>Drábek Aleš</v>
      </c>
    </row>
    <row r="17" ht="12.75">
      <c r="C17" s="47"/>
    </row>
    <row r="18" spans="2:7" ht="12.75">
      <c r="B18" s="1" t="s">
        <v>1</v>
      </c>
      <c r="C18" s="48" t="s">
        <v>2</v>
      </c>
      <c r="D18" s="49"/>
      <c r="E18" s="49"/>
      <c r="F18" s="49"/>
      <c r="G18" s="50"/>
    </row>
    <row r="19" spans="2:7" ht="12.75">
      <c r="B19" s="51"/>
      <c r="C19" s="48"/>
      <c r="D19" s="2"/>
      <c r="E19" s="2"/>
      <c r="F19" s="2"/>
      <c r="G19" s="4"/>
    </row>
    <row r="20" spans="1:7" ht="12.75">
      <c r="A20" s="28"/>
      <c r="B20" s="32">
        <v>4</v>
      </c>
      <c r="C20" s="52" t="str">
        <f>Turnaj!B8</f>
        <v>Tomášek Petr</v>
      </c>
      <c r="D20" s="44">
        <f>Turnaj!C8</f>
        <v>11</v>
      </c>
      <c r="E20" s="45">
        <v>172</v>
      </c>
      <c r="F20" s="53">
        <v>187</v>
      </c>
      <c r="G20" s="85">
        <f>SUM(E20:F20)+2*D20</f>
        <v>381</v>
      </c>
    </row>
    <row r="21" spans="1:9" ht="12.75">
      <c r="A21" s="28"/>
      <c r="B21" s="36">
        <v>13</v>
      </c>
      <c r="C21" s="37" t="str">
        <f>Turnaj!B17</f>
        <v>Jindřišek Milan</v>
      </c>
      <c r="D21" s="38">
        <f>Turnaj!C17</f>
        <v>12</v>
      </c>
      <c r="E21" s="39">
        <v>165</v>
      </c>
      <c r="F21" s="54">
        <v>167</v>
      </c>
      <c r="G21" s="84">
        <f>SUM(E21:F21)+2*D21</f>
        <v>356</v>
      </c>
      <c r="H21" s="3">
        <v>13</v>
      </c>
      <c r="I21" s="41" t="str">
        <f>C20</f>
        <v>Tomášek Petr</v>
      </c>
    </row>
    <row r="22" ht="12.75">
      <c r="C22" s="47"/>
    </row>
    <row r="23" spans="2:7" ht="12.75">
      <c r="B23" s="1" t="s">
        <v>1</v>
      </c>
      <c r="C23" s="55"/>
      <c r="D23" s="49"/>
      <c r="E23" s="49"/>
      <c r="F23" s="49"/>
      <c r="G23" s="50"/>
    </row>
    <row r="24" spans="2:7" ht="12.75">
      <c r="B24" s="51"/>
      <c r="C24" s="48" t="s">
        <v>2</v>
      </c>
      <c r="D24" s="2"/>
      <c r="E24" s="2"/>
      <c r="F24" s="2"/>
      <c r="G24" s="4"/>
    </row>
    <row r="25" spans="1:7" ht="12.75">
      <c r="A25" s="28"/>
      <c r="B25" s="56">
        <v>5</v>
      </c>
      <c r="C25" s="33" t="str">
        <f>Turnaj!B9</f>
        <v>Lank Ivan st.</v>
      </c>
      <c r="D25" s="34">
        <f>Turnaj!C9</f>
        <v>0</v>
      </c>
      <c r="E25" s="45">
        <v>196</v>
      </c>
      <c r="F25" s="45">
        <v>195</v>
      </c>
      <c r="G25" s="85">
        <f>SUM(E25:F25)+2*D25</f>
        <v>391</v>
      </c>
    </row>
    <row r="26" spans="1:9" ht="12.75">
      <c r="A26" s="28"/>
      <c r="B26" s="57">
        <v>12</v>
      </c>
      <c r="C26" s="37" t="str">
        <f>Turnaj!B16</f>
        <v>Kolář František</v>
      </c>
      <c r="D26" s="38">
        <f>Turnaj!C16</f>
        <v>9</v>
      </c>
      <c r="E26" s="39">
        <v>166</v>
      </c>
      <c r="F26" s="39">
        <v>169</v>
      </c>
      <c r="G26" s="84">
        <f>SUM(E26:F26)+2*D26</f>
        <v>353</v>
      </c>
      <c r="H26" s="3">
        <v>14</v>
      </c>
      <c r="I26" s="41" t="str">
        <f>C25</f>
        <v>Lank Ivan st.</v>
      </c>
    </row>
    <row r="27" ht="12.75">
      <c r="C27" s="47"/>
    </row>
    <row r="28" spans="2:7" ht="12.75">
      <c r="B28" s="1" t="s">
        <v>1</v>
      </c>
      <c r="C28" s="55"/>
      <c r="D28" s="49"/>
      <c r="E28" s="49"/>
      <c r="F28" s="49"/>
      <c r="G28" s="50"/>
    </row>
    <row r="29" spans="2:7" ht="12.75">
      <c r="B29" s="51"/>
      <c r="C29" s="48" t="s">
        <v>2</v>
      </c>
      <c r="D29" s="2"/>
      <c r="E29" s="2"/>
      <c r="F29" s="2"/>
      <c r="G29" s="4"/>
    </row>
    <row r="30" spans="1:8" ht="12.75">
      <c r="A30" s="28"/>
      <c r="B30" s="58">
        <v>6</v>
      </c>
      <c r="C30" s="33" t="str">
        <f>Turnaj!B10</f>
        <v>Havlíček Zdeněk st. Re</v>
      </c>
      <c r="D30" s="34">
        <f>Turnaj!C10</f>
        <v>12</v>
      </c>
      <c r="E30" s="45">
        <v>173</v>
      </c>
      <c r="F30" s="45">
        <v>179</v>
      </c>
      <c r="G30" s="85">
        <f>SUM(E30:F30)+2*D30</f>
        <v>376</v>
      </c>
      <c r="H30" s="3">
        <v>12</v>
      </c>
    </row>
    <row r="31" spans="1:9" ht="12.75">
      <c r="A31" s="28"/>
      <c r="B31" s="59">
        <v>11</v>
      </c>
      <c r="C31" s="37" t="str">
        <f>Turnaj!B15</f>
        <v>Pitaš Vladimír</v>
      </c>
      <c r="D31" s="60">
        <f>Turnaj!C15</f>
        <v>12</v>
      </c>
      <c r="E31" s="39">
        <v>214</v>
      </c>
      <c r="F31" s="39">
        <v>167</v>
      </c>
      <c r="G31" s="84">
        <f>SUM(E31:F31)+2*D31</f>
        <v>405</v>
      </c>
      <c r="I31" s="41" t="str">
        <f>C31</f>
        <v>Pitaš Vladimír</v>
      </c>
    </row>
    <row r="32" ht="12.75">
      <c r="C32" s="47"/>
    </row>
    <row r="33" spans="2:7" ht="12.75">
      <c r="B33" s="1" t="s">
        <v>1</v>
      </c>
      <c r="C33" s="55"/>
      <c r="D33" s="49"/>
      <c r="E33" s="49"/>
      <c r="F33" s="49"/>
      <c r="G33" s="50"/>
    </row>
    <row r="34" spans="2:7" ht="12.75">
      <c r="B34" s="51"/>
      <c r="C34" s="48" t="s">
        <v>2</v>
      </c>
      <c r="D34" s="2"/>
      <c r="E34" s="2"/>
      <c r="F34" s="2"/>
      <c r="G34" s="4"/>
    </row>
    <row r="35" spans="1:8" ht="12.75">
      <c r="A35" s="28"/>
      <c r="B35" s="32">
        <v>7</v>
      </c>
      <c r="C35" s="33" t="str">
        <f>Turnaj!B11</f>
        <v>Rathouský Tomáš</v>
      </c>
      <c r="D35" s="34">
        <f>Turnaj!C11</f>
        <v>12</v>
      </c>
      <c r="E35" s="45">
        <v>161</v>
      </c>
      <c r="F35" s="45">
        <v>200</v>
      </c>
      <c r="G35" s="85">
        <f>SUM(E35:F35)+2*D35</f>
        <v>385</v>
      </c>
      <c r="H35" s="3">
        <v>11</v>
      </c>
    </row>
    <row r="36" spans="1:9" ht="12.75">
      <c r="A36" s="28"/>
      <c r="B36" s="36">
        <v>10</v>
      </c>
      <c r="C36" s="37" t="str">
        <f>Turnaj!B14</f>
        <v>Bešík Josef</v>
      </c>
      <c r="D36" s="38">
        <f>Turnaj!C14</f>
        <v>15</v>
      </c>
      <c r="E36" s="39">
        <v>172</v>
      </c>
      <c r="F36" s="39">
        <v>191</v>
      </c>
      <c r="G36" s="84">
        <f>SUM(E36:F36)+2*D36</f>
        <v>393</v>
      </c>
      <c r="I36" s="41" t="str">
        <f>C36</f>
        <v>Bešík Josef</v>
      </c>
    </row>
    <row r="37" ht="12.75">
      <c r="C37" s="47"/>
    </row>
    <row r="38" spans="2:7" ht="12.75">
      <c r="B38" s="1" t="s">
        <v>1</v>
      </c>
      <c r="C38" s="55"/>
      <c r="D38" s="49"/>
      <c r="E38" s="49"/>
      <c r="F38" s="49"/>
      <c r="G38" s="50"/>
    </row>
    <row r="39" spans="2:7" ht="12.75">
      <c r="B39" s="51"/>
      <c r="C39" s="48" t="s">
        <v>2</v>
      </c>
      <c r="D39" s="2"/>
      <c r="E39" s="2"/>
      <c r="F39" s="2"/>
      <c r="G39" s="4"/>
    </row>
    <row r="40" spans="1:7" ht="12.75">
      <c r="A40" s="28"/>
      <c r="B40" s="32">
        <v>8</v>
      </c>
      <c r="C40" s="33" t="str">
        <f>Turnaj!B12</f>
        <v>Sejkora Miroslav</v>
      </c>
      <c r="D40" s="34">
        <f>Turnaj!C12</f>
        <v>15</v>
      </c>
      <c r="E40" s="45">
        <v>147</v>
      </c>
      <c r="F40" s="45">
        <v>243</v>
      </c>
      <c r="G40" s="85">
        <f>SUM(E40:F40)+2*D40</f>
        <v>420</v>
      </c>
    </row>
    <row r="41" spans="1:9" ht="12.75">
      <c r="A41" s="28"/>
      <c r="B41" s="36">
        <v>9</v>
      </c>
      <c r="C41" s="37" t="str">
        <f>Turnaj!B13</f>
        <v>Hanusíková Blanka</v>
      </c>
      <c r="D41" s="38">
        <f>Turnaj!C13</f>
        <v>8</v>
      </c>
      <c r="E41" s="39">
        <v>169</v>
      </c>
      <c r="F41" s="39">
        <v>138</v>
      </c>
      <c r="G41" s="84">
        <f>SUM(E41:F41)+2*D41</f>
        <v>323</v>
      </c>
      <c r="H41" s="3">
        <v>16</v>
      </c>
      <c r="I41" s="41" t="str">
        <f>C40</f>
        <v>Sejkora Miroslav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25" t="s">
        <v>9</v>
      </c>
      <c r="D1" s="25"/>
    </row>
    <row r="2" spans="3:4" ht="31.5" customHeight="1">
      <c r="C2" s="25"/>
      <c r="D2" s="25"/>
    </row>
    <row r="3" spans="2:6" ht="12.75">
      <c r="B3" s="1" t="s">
        <v>1</v>
      </c>
      <c r="C3" s="5" t="s">
        <v>2</v>
      </c>
      <c r="D3" s="61"/>
      <c r="E3" s="26" t="s">
        <v>3</v>
      </c>
      <c r="F3" s="4"/>
    </row>
    <row r="4" spans="1:6" ht="12.75">
      <c r="A4" s="28"/>
      <c r="B4" s="62"/>
      <c r="C4" s="63"/>
      <c r="D4" s="64" t="s">
        <v>6</v>
      </c>
      <c r="E4" s="64" t="s">
        <v>15</v>
      </c>
      <c r="F4" s="65"/>
    </row>
    <row r="5" spans="1:6" ht="12.75">
      <c r="A5" s="24"/>
      <c r="B5" s="66">
        <v>1</v>
      </c>
      <c r="C5" s="67" t="str">
        <f>'Finále 1'!I16</f>
        <v>Drábek Aleš</v>
      </c>
      <c r="D5" s="10">
        <f>'Finále 1'!D16</f>
        <v>0</v>
      </c>
      <c r="E5" s="13">
        <v>254</v>
      </c>
      <c r="F5" s="86">
        <f aca="true" t="shared" si="0" ref="F5:F10">SUM(D5:E5)</f>
        <v>254</v>
      </c>
    </row>
    <row r="6" spans="1:6" ht="12.75">
      <c r="A6" s="24"/>
      <c r="B6" s="66">
        <v>2</v>
      </c>
      <c r="C6" s="67" t="str">
        <f>'Finále 1'!I26</f>
        <v>Lank Ivan st.</v>
      </c>
      <c r="D6" s="68">
        <f>'Finále 1'!D25</f>
        <v>0</v>
      </c>
      <c r="E6" s="11">
        <v>235</v>
      </c>
      <c r="F6" s="86">
        <f t="shared" si="0"/>
        <v>235</v>
      </c>
    </row>
    <row r="7" spans="1:6" ht="12.75">
      <c r="A7" s="24"/>
      <c r="B7" s="66">
        <v>3</v>
      </c>
      <c r="C7" s="72" t="str">
        <f>'Finále 1'!I21</f>
        <v>Tomášek Petr</v>
      </c>
      <c r="D7" s="10">
        <f>'Finále 1'!D20</f>
        <v>11</v>
      </c>
      <c r="E7" s="11">
        <v>218</v>
      </c>
      <c r="F7" s="86">
        <f t="shared" si="0"/>
        <v>229</v>
      </c>
    </row>
    <row r="8" spans="1:6" ht="12.75">
      <c r="A8" s="24"/>
      <c r="B8" s="66">
        <v>4</v>
      </c>
      <c r="C8" s="67" t="str">
        <f>'Finále 1'!I6</f>
        <v>Hindrák Jiří</v>
      </c>
      <c r="D8" s="10">
        <f>'Finále 1'!D5</f>
        <v>0</v>
      </c>
      <c r="E8" s="13">
        <v>224</v>
      </c>
      <c r="F8" s="86">
        <f t="shared" si="0"/>
        <v>224</v>
      </c>
    </row>
    <row r="9" spans="2:6" ht="12.75">
      <c r="B9" s="66">
        <v>5</v>
      </c>
      <c r="C9" s="72" t="str">
        <f>'Finále 1'!I11</f>
        <v>Lébrová Jana</v>
      </c>
      <c r="D9" s="140">
        <f>'Finále 1'!D10</f>
        <v>8</v>
      </c>
      <c r="E9" s="89">
        <v>208</v>
      </c>
      <c r="F9" s="87">
        <f t="shared" si="0"/>
        <v>216</v>
      </c>
    </row>
    <row r="10" spans="2:6" ht="12.75">
      <c r="B10" s="66">
        <v>6</v>
      </c>
      <c r="C10" s="72" t="str">
        <f>'Finále 1'!I41</f>
        <v>Sejkora Miroslav</v>
      </c>
      <c r="D10" s="68">
        <f>'Finále 1'!D40</f>
        <v>15</v>
      </c>
      <c r="E10" s="22">
        <v>194</v>
      </c>
      <c r="F10" s="86">
        <f t="shared" si="0"/>
        <v>209</v>
      </c>
    </row>
    <row r="11" spans="2:6" ht="12.75">
      <c r="B11" s="66">
        <v>7</v>
      </c>
      <c r="C11" s="67" t="str">
        <f>'Finále 1'!C11</f>
        <v>Hanušová Dana</v>
      </c>
      <c r="D11" s="68">
        <f>'Finále 1'!D11</f>
        <v>8</v>
      </c>
      <c r="E11" s="13">
        <v>181</v>
      </c>
      <c r="F11" s="86">
        <f>SUM(D12:E12)</f>
        <v>189</v>
      </c>
    </row>
    <row r="12" spans="2:6" ht="12.75">
      <c r="B12" s="66">
        <v>8</v>
      </c>
      <c r="C12" s="72" t="str">
        <f>'Finále 1'!I31</f>
        <v>Pitaš Vladimír</v>
      </c>
      <c r="D12" s="68">
        <f>'Finále 1'!D31</f>
        <v>12</v>
      </c>
      <c r="E12" s="11">
        <v>177</v>
      </c>
      <c r="F12" s="86">
        <f>SUM(D11:E11)</f>
        <v>189</v>
      </c>
    </row>
    <row r="13" spans="2:6" ht="12.75">
      <c r="B13" s="66">
        <v>9</v>
      </c>
      <c r="C13" s="72" t="str">
        <f>'Finále 1'!C6</f>
        <v>Pindurová Jana</v>
      </c>
      <c r="D13" s="68">
        <f>'Finále 1'!D6</f>
        <v>8</v>
      </c>
      <c r="E13" s="11">
        <v>178</v>
      </c>
      <c r="F13" s="86">
        <f>SUM(D14:E14)</f>
        <v>186</v>
      </c>
    </row>
    <row r="14" spans="2:6" ht="13.5" thickBot="1">
      <c r="B14" s="69">
        <v>10</v>
      </c>
      <c r="C14" s="88" t="str">
        <f>'Finále 1'!I36</f>
        <v>Bešík Josef</v>
      </c>
      <c r="D14" s="60">
        <f>'Finále 1'!D36</f>
        <v>15</v>
      </c>
      <c r="E14" s="39">
        <v>171</v>
      </c>
      <c r="F14" s="84">
        <f>SUM(D13:E13)</f>
        <v>186</v>
      </c>
    </row>
    <row r="15" spans="2:3" ht="12.75">
      <c r="B15" s="70"/>
      <c r="C15" s="70"/>
    </row>
    <row r="16" spans="2:3" ht="12.75">
      <c r="B16" s="70"/>
      <c r="C16" s="70"/>
    </row>
    <row r="18" spans="2:3" ht="12.75">
      <c r="B18" s="71"/>
      <c r="C18" s="7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Milan Soušek</cp:lastModifiedBy>
  <dcterms:created xsi:type="dcterms:W3CDTF">2014-04-07T18:38:23Z</dcterms:created>
  <dcterms:modified xsi:type="dcterms:W3CDTF">2015-02-15T00:11:43Z</dcterms:modified>
  <cp:category/>
  <cp:version/>
  <cp:contentType/>
  <cp:contentStatus/>
</cp:coreProperties>
</file>