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8085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<sst xmlns="http://schemas.openxmlformats.org/spreadsheetml/2006/main" count="77" uniqueCount="50">
  <si>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</si>
  <si>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</si>
  <si>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</si>
  <si>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</si>
  <si>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</si>
  <si>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</si>
  <si>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</si>
  <si>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t>1.hra</t>
  </si>
  <si>
    <t>2.hra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</si>
  <si>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</si>
  <si>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</si>
  <si>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</si>
  <si>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Vojíř Jiří</t>
  </si>
  <si>
    <t>Rathouský Tomáš</t>
  </si>
  <si>
    <t>Prokopová Dagmar</t>
  </si>
  <si>
    <t>Podzimek Vladislav</t>
  </si>
  <si>
    <t>Kučírek František</t>
  </si>
  <si>
    <t>Jindřišek Milan</t>
  </si>
  <si>
    <t>Hanušová Dana</t>
  </si>
  <si>
    <t>Hanusíková Blanka</t>
  </si>
  <si>
    <t>Bešík Josef</t>
  </si>
  <si>
    <t>Sejkora Miroslav</t>
  </si>
  <si>
    <t>1. hra</t>
  </si>
  <si>
    <t>2. hra</t>
  </si>
  <si>
    <t>3. hra</t>
  </si>
  <si>
    <t>4. hra</t>
  </si>
  <si>
    <t>5. hra</t>
  </si>
  <si>
    <t>6. hra</t>
  </si>
  <si>
    <t>Egert Jiří</t>
  </si>
  <si>
    <t>Hindrák Jiří</t>
  </si>
  <si>
    <t>PARDUBICE  7.9.2014</t>
  </si>
  <si>
    <t>Brokeš František st.</t>
  </si>
  <si>
    <t xml:space="preserve">Brokešová Anna </t>
  </si>
  <si>
    <t>Bohačík Milan</t>
  </si>
  <si>
    <t>Dohnálek Stanislav</t>
  </si>
  <si>
    <t>Fencl Boris</t>
  </si>
  <si>
    <t>Foťko Michal</t>
  </si>
  <si>
    <t>Frýbort Otakar</t>
  </si>
  <si>
    <t>Frýbortová Marie</t>
  </si>
  <si>
    <t>Lebeda František</t>
  </si>
  <si>
    <t>Lencová Anežka</t>
  </si>
  <si>
    <t>Pindurová Jana</t>
  </si>
  <si>
    <t>Soušek Milan</t>
  </si>
  <si>
    <t>Stulík Jiří</t>
  </si>
  <si>
    <t>Tomášek Petr</t>
  </si>
  <si>
    <t>Tomášková Dagmar</t>
  </si>
  <si>
    <t>Vilášek Stanislav</t>
  </si>
  <si>
    <t>Klapal Jaroslav</t>
  </si>
  <si>
    <t>Flegelová Dáša</t>
  </si>
  <si>
    <t>Bešík Josef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</si>
</sst>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2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5" fillId="33" borderId="18" xfId="47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1" fillId="0" borderId="19" xfId="47" applyBorder="1" applyAlignment="1">
      <alignment horizontal="center"/>
      <protection/>
    </xf>
    <xf numFmtId="0" fontId="5" fillId="34" borderId="18" xfId="47" applyFont="1" applyFill="1" applyBorder="1" applyAlignment="1">
      <alignment horizontal="center"/>
      <protection/>
    </xf>
    <xf numFmtId="0" fontId="1" fillId="0" borderId="19" xfId="47" applyFill="1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5" fillId="33" borderId="19" xfId="47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5" fillId="0" borderId="19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47" applyBorder="1" applyAlignment="1">
      <alignment horizontal="center"/>
      <protection/>
    </xf>
    <xf numFmtId="0" fontId="5" fillId="34" borderId="22" xfId="47" applyFont="1" applyFill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5" fillId="34" borderId="23" xfId="47" applyFont="1" applyFill="1" applyBorder="1" applyAlignment="1">
      <alignment horizontal="center"/>
      <protection/>
    </xf>
    <xf numFmtId="0" fontId="5" fillId="34" borderId="19" xfId="47" applyFont="1" applyFill="1" applyBorder="1" applyAlignment="1">
      <alignment horizontal="center"/>
      <protection/>
    </xf>
    <xf numFmtId="0" fontId="5" fillId="34" borderId="24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35" borderId="18" xfId="47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18" xfId="47" applyFill="1" applyBorder="1" applyAlignment="1">
      <alignment horizontal="center"/>
      <protection/>
    </xf>
    <xf numFmtId="0" fontId="1" fillId="0" borderId="25" xfId="47" applyBorder="1" applyAlignment="1">
      <alignment horizontal="center"/>
      <protection/>
    </xf>
    <xf numFmtId="0" fontId="1" fillId="35" borderId="19" xfId="47" applyFont="1" applyFill="1" applyBorder="1" applyAlignment="1">
      <alignment horizontal="center"/>
      <protection/>
    </xf>
    <xf numFmtId="0" fontId="1" fillId="35" borderId="19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6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7" xfId="0" applyBorder="1" applyAlignment="1">
      <alignment/>
    </xf>
    <xf numFmtId="0" fontId="1" fillId="0" borderId="28" xfId="47" applyBorder="1" applyAlignment="1">
      <alignment horizontal="center"/>
      <protection/>
    </xf>
    <xf numFmtId="0" fontId="1" fillId="0" borderId="29" xfId="47" applyFont="1" applyBorder="1" applyAlignment="1">
      <alignment horizontal="center"/>
      <protection/>
    </xf>
    <xf numFmtId="0" fontId="1" fillId="0" borderId="30" xfId="47" applyBorder="1" applyAlignment="1">
      <alignment horizontal="center"/>
      <protection/>
    </xf>
    <xf numFmtId="0" fontId="5" fillId="35" borderId="31" xfId="47" applyFont="1" applyFill="1" applyBorder="1" applyAlignment="1">
      <alignment horizontal="center"/>
      <protection/>
    </xf>
    <xf numFmtId="0" fontId="0" fillId="35" borderId="32" xfId="0" applyFont="1" applyFill="1" applyBorder="1" applyAlignment="1">
      <alignment/>
    </xf>
    <xf numFmtId="0" fontId="0" fillId="0" borderId="33" xfId="0" applyBorder="1" applyAlignment="1">
      <alignment/>
    </xf>
    <xf numFmtId="0" fontId="1" fillId="35" borderId="34" xfId="47" applyFill="1" applyBorder="1" applyAlignment="1">
      <alignment horizontal="center"/>
      <protection/>
    </xf>
    <xf numFmtId="0" fontId="5" fillId="36" borderId="35" xfId="47" applyFont="1" applyFill="1" applyBorder="1" applyAlignment="1">
      <alignment horizontal="center"/>
      <protection/>
    </xf>
    <xf numFmtId="0" fontId="5" fillId="35" borderId="36" xfId="47" applyFont="1" applyFill="1" applyBorder="1" applyAlignment="1">
      <alignment horizontal="center"/>
      <protection/>
    </xf>
    <xf numFmtId="0" fontId="0" fillId="37" borderId="37" xfId="0" applyFont="1" applyFill="1" applyBorder="1" applyAlignment="1">
      <alignment/>
    </xf>
    <xf numFmtId="0" fontId="0" fillId="0" borderId="38" xfId="0" applyBorder="1" applyAlignment="1">
      <alignment/>
    </xf>
    <xf numFmtId="0" fontId="1" fillId="0" borderId="38" xfId="47" applyBorder="1" applyAlignment="1">
      <alignment horizontal="center"/>
      <protection/>
    </xf>
    <xf numFmtId="0" fontId="1" fillId="0" borderId="39" xfId="47" applyBorder="1" applyAlignment="1">
      <alignment horizontal="center"/>
      <protection/>
    </xf>
    <xf numFmtId="0" fontId="5" fillId="36" borderId="40" xfId="47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5" xfId="47" applyFill="1" applyBorder="1" applyAlignment="1">
      <alignment horizontal="center"/>
      <protection/>
    </xf>
    <xf numFmtId="0" fontId="0" fillId="0" borderId="33" xfId="0" applyFill="1" applyBorder="1" applyAlignment="1">
      <alignment/>
    </xf>
    <xf numFmtId="0" fontId="1" fillId="35" borderId="33" xfId="47" applyFill="1" applyBorder="1" applyAlignment="1">
      <alignment horizontal="center"/>
      <protection/>
    </xf>
    <xf numFmtId="0" fontId="1" fillId="35" borderId="41" xfId="47" applyFill="1" applyBorder="1" applyAlignment="1">
      <alignment horizontal="center"/>
      <protection/>
    </xf>
    <xf numFmtId="0" fontId="5" fillId="36" borderId="42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3" xfId="47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1" fillId="0" borderId="44" xfId="47" applyBorder="1" applyAlignment="1">
      <alignment horizontal="center"/>
      <protection/>
    </xf>
    <xf numFmtId="0" fontId="0" fillId="35" borderId="45" xfId="0" applyFont="1" applyFill="1" applyBorder="1" applyAlignment="1">
      <alignment/>
    </xf>
    <xf numFmtId="0" fontId="1" fillId="0" borderId="33" xfId="47" applyBorder="1" applyAlignment="1">
      <alignment horizontal="center"/>
      <protection/>
    </xf>
    <xf numFmtId="0" fontId="1" fillId="35" borderId="38" xfId="47" applyFill="1" applyBorder="1" applyAlignment="1">
      <alignment horizontal="center"/>
      <protection/>
    </xf>
    <xf numFmtId="0" fontId="0" fillId="0" borderId="46" xfId="0" applyFill="1" applyBorder="1" applyAlignment="1">
      <alignment/>
    </xf>
    <xf numFmtId="0" fontId="5" fillId="35" borderId="47" xfId="47" applyFont="1" applyFill="1" applyBorder="1" applyAlignment="1">
      <alignment horizontal="center"/>
      <protection/>
    </xf>
    <xf numFmtId="0" fontId="6" fillId="0" borderId="39" xfId="0" applyFont="1" applyBorder="1" applyAlignment="1">
      <alignment horizontal="center"/>
    </xf>
    <xf numFmtId="0" fontId="5" fillId="35" borderId="45" xfId="47" applyFont="1" applyFill="1" applyBorder="1" applyAlignment="1">
      <alignment horizontal="center"/>
      <protection/>
    </xf>
    <xf numFmtId="0" fontId="5" fillId="35" borderId="48" xfId="47" applyFont="1" applyFill="1" applyBorder="1" applyAlignment="1">
      <alignment horizontal="center"/>
      <protection/>
    </xf>
    <xf numFmtId="0" fontId="0" fillId="0" borderId="38" xfId="0" applyFill="1" applyBorder="1" applyAlignment="1">
      <alignment/>
    </xf>
    <xf numFmtId="0" fontId="0" fillId="37" borderId="32" xfId="0" applyFont="1" applyFill="1" applyBorder="1" applyAlignment="1">
      <alignment/>
    </xf>
    <xf numFmtId="0" fontId="1" fillId="0" borderId="26" xfId="47" applyBorder="1" applyAlignment="1">
      <alignment horizontal="center"/>
      <protection/>
    </xf>
    <xf numFmtId="0" fontId="1" fillId="0" borderId="49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Font="1" applyBorder="1" applyAlignment="1">
      <alignment horizontal="center"/>
      <protection/>
    </xf>
    <xf numFmtId="0" fontId="1" fillId="0" borderId="52" xfId="47" applyBorder="1" applyAlignment="1">
      <alignment horizontal="center"/>
      <protection/>
    </xf>
    <xf numFmtId="0" fontId="5" fillId="35" borderId="53" xfId="47" applyFont="1" applyFill="1" applyBorder="1" applyAlignment="1">
      <alignment horizontal="center"/>
      <protection/>
    </xf>
    <xf numFmtId="0" fontId="0" fillId="37" borderId="54" xfId="0" applyFont="1" applyFill="1" applyBorder="1" applyAlignment="1">
      <alignment/>
    </xf>
    <xf numFmtId="0" fontId="5" fillId="36" borderId="55" xfId="47" applyFont="1" applyFill="1" applyBorder="1" applyAlignment="1">
      <alignment horizontal="center"/>
      <protection/>
    </xf>
    <xf numFmtId="0" fontId="5" fillId="36" borderId="56" xfId="47" applyFont="1" applyFill="1" applyBorder="1" applyAlignment="1">
      <alignment horizontal="center"/>
      <protection/>
    </xf>
    <xf numFmtId="0" fontId="0" fillId="0" borderId="19" xfId="0" applyFill="1" applyBorder="1" applyAlignment="1">
      <alignment/>
    </xf>
    <xf numFmtId="0" fontId="5" fillId="35" borderId="57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54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34" borderId="58" xfId="47" applyFont="1" applyFill="1" applyBorder="1" applyAlignment="1">
      <alignment horizontal="center"/>
      <protection/>
    </xf>
    <xf numFmtId="0" fontId="0" fillId="0" borderId="59" xfId="0" applyFill="1" applyBorder="1" applyAlignment="1">
      <alignment/>
    </xf>
    <xf numFmtId="0" fontId="1" fillId="39" borderId="0" xfId="47" applyFill="1" applyBorder="1">
      <alignment/>
      <protection/>
    </xf>
    <xf numFmtId="0" fontId="2" fillId="39" borderId="11" xfId="47" applyFont="1" applyFill="1" applyBorder="1">
      <alignment/>
      <protection/>
    </xf>
    <xf numFmtId="0" fontId="1" fillId="39" borderId="60" xfId="47" applyFill="1" applyBorder="1">
      <alignment/>
      <protection/>
    </xf>
    <xf numFmtId="0" fontId="1" fillId="39" borderId="0" xfId="47" applyFill="1">
      <alignment/>
      <protection/>
    </xf>
    <xf numFmtId="0" fontId="1" fillId="0" borderId="13" xfId="47" applyFont="1" applyBorder="1" applyAlignment="1">
      <alignment horizontal="center"/>
      <protection/>
    </xf>
    <xf numFmtId="0" fontId="1" fillId="0" borderId="61" xfId="47" applyBorder="1" applyAlignment="1">
      <alignment horizontal="center"/>
      <protection/>
    </xf>
    <xf numFmtId="0" fontId="1" fillId="0" borderId="62" xfId="47" applyFont="1" applyBorder="1" applyAlignment="1">
      <alignment horizontal="center"/>
      <protection/>
    </xf>
    <xf numFmtId="0" fontId="1" fillId="0" borderId="63" xfId="47" applyFont="1" applyBorder="1" applyAlignment="1">
      <alignment horizontal="center"/>
      <protection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/>
    </xf>
    <xf numFmtId="0" fontId="1" fillId="0" borderId="64" xfId="47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65" xfId="47" applyFont="1" applyFill="1" applyBorder="1" applyAlignment="1">
      <alignment horizontal="center"/>
      <protection/>
    </xf>
    <xf numFmtId="0" fontId="0" fillId="0" borderId="59" xfId="0" applyBorder="1" applyAlignment="1">
      <alignment/>
    </xf>
    <xf numFmtId="0" fontId="1" fillId="0" borderId="59" xfId="47" applyBorder="1" applyAlignment="1">
      <alignment horizontal="center"/>
      <protection/>
    </xf>
    <xf numFmtId="0" fontId="6" fillId="0" borderId="59" xfId="0" applyFont="1" applyBorder="1" applyAlignment="1">
      <alignment horizontal="center"/>
    </xf>
    <xf numFmtId="0" fontId="5" fillId="34" borderId="59" xfId="47" applyFont="1" applyFill="1" applyBorder="1" applyAlignment="1">
      <alignment horizontal="center"/>
      <protection/>
    </xf>
    <xf numFmtId="0" fontId="5" fillId="33" borderId="66" xfId="47" applyFont="1" applyFill="1" applyBorder="1" applyAlignment="1">
      <alignment horizontal="center"/>
      <protection/>
    </xf>
    <xf numFmtId="0" fontId="0" fillId="0" borderId="67" xfId="0" applyBorder="1" applyAlignment="1">
      <alignment/>
    </xf>
    <xf numFmtId="0" fontId="5" fillId="34" borderId="68" xfId="47" applyFont="1" applyFill="1" applyBorder="1" applyAlignment="1">
      <alignment horizontal="center"/>
      <protection/>
    </xf>
    <xf numFmtId="0" fontId="5" fillId="33" borderId="69" xfId="47" applyFont="1" applyFill="1" applyBorder="1" applyAlignment="1">
      <alignment horizontal="center"/>
      <protection/>
    </xf>
    <xf numFmtId="0" fontId="5" fillId="34" borderId="70" xfId="47" applyFont="1" applyFill="1" applyBorder="1" applyAlignment="1">
      <alignment horizontal="center"/>
      <protection/>
    </xf>
    <xf numFmtId="0" fontId="5" fillId="0" borderId="69" xfId="47" applyFont="1" applyFill="1" applyBorder="1" applyAlignment="1">
      <alignment horizontal="center"/>
      <protection/>
    </xf>
    <xf numFmtId="0" fontId="5" fillId="0" borderId="71" xfId="47" applyFont="1" applyFill="1" applyBorder="1" applyAlignment="1">
      <alignment horizontal="center"/>
      <protection/>
    </xf>
    <xf numFmtId="0" fontId="0" fillId="0" borderId="72" xfId="0" applyBorder="1" applyAlignment="1">
      <alignment/>
    </xf>
    <xf numFmtId="0" fontId="1" fillId="0" borderId="72" xfId="47" applyBorder="1" applyAlignment="1">
      <alignment horizontal="center"/>
      <protection/>
    </xf>
    <xf numFmtId="0" fontId="5" fillId="34" borderId="73" xfId="47" applyFont="1" applyFill="1" applyBorder="1" applyAlignment="1">
      <alignment horizontal="center"/>
      <protection/>
    </xf>
    <xf numFmtId="0" fontId="3" fillId="39" borderId="11" xfId="47" applyFont="1" applyFill="1" applyBorder="1" applyAlignment="1">
      <alignment horizontal="center" vertical="center"/>
      <protection/>
    </xf>
    <xf numFmtId="0" fontId="4" fillId="39" borderId="60" xfId="4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/>
    </xf>
    <xf numFmtId="0" fontId="1" fillId="0" borderId="19" xfId="47" applyFont="1" applyFill="1" applyBorder="1" applyAlignment="1">
      <alignment horizontal="left"/>
      <protection/>
    </xf>
    <xf numFmtId="0" fontId="0" fillId="0" borderId="21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2" xfId="0" applyFill="1" applyBorder="1" applyAlignment="1">
      <alignment/>
    </xf>
    <xf numFmtId="0" fontId="1" fillId="0" borderId="67" xfId="47" applyBorder="1" applyAlignment="1">
      <alignment horizontal="center"/>
      <protection/>
    </xf>
    <xf numFmtId="0" fontId="1" fillId="35" borderId="0" xfId="47" applyFill="1" applyBorder="1" applyAlignment="1">
      <alignment horizontal="center"/>
      <protection/>
    </xf>
    <xf numFmtId="0" fontId="1" fillId="35" borderId="19" xfId="47" applyFill="1" applyBorder="1" applyAlignment="1">
      <alignment horizontal="right"/>
      <protection/>
    </xf>
    <xf numFmtId="0" fontId="0" fillId="0" borderId="18" xfId="0" applyFill="1" applyBorder="1" applyAlignment="1">
      <alignment/>
    </xf>
    <xf numFmtId="0" fontId="0" fillId="37" borderId="37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7"/>
  <sheetViews>
    <sheetView showGridLines="0" tabSelected="1" zoomScalePageLayoutView="0" workbookViewId="0" topLeftCell="A1">
      <selection activeCell="L7" sqref="L7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99"/>
      <c r="B1" s="100"/>
      <c r="C1" s="100"/>
      <c r="D1" s="100"/>
      <c r="E1" s="127" t="s">
        <v>0</v>
      </c>
      <c r="F1" s="127"/>
      <c r="G1" s="127"/>
      <c r="H1" s="127"/>
      <c r="I1" s="127"/>
      <c r="J1" s="127"/>
      <c r="K1" s="128" t="s">
        <v>30</v>
      </c>
      <c r="L1" s="128"/>
      <c r="M1" s="128"/>
      <c r="N1" s="128"/>
    </row>
    <row r="2" spans="1:14" ht="13.5" thickBot="1">
      <c r="A2" s="101"/>
      <c r="B2" s="99"/>
      <c r="C2" s="102"/>
      <c r="D2" s="102"/>
      <c r="E2" s="127"/>
      <c r="F2" s="127"/>
      <c r="G2" s="127"/>
      <c r="H2" s="127"/>
      <c r="I2" s="127"/>
      <c r="J2" s="127"/>
      <c r="K2" s="128"/>
      <c r="L2" s="128"/>
      <c r="M2" s="128"/>
      <c r="N2" s="128"/>
    </row>
    <row r="3" spans="1:14" ht="13.5" thickBot="1">
      <c r="A3" s="1" t="s">
        <v>1</v>
      </c>
      <c r="B3" s="103" t="s">
        <v>2</v>
      </c>
      <c r="C3" s="105" t="s">
        <v>3</v>
      </c>
      <c r="D3" s="106"/>
      <c r="E3" s="106"/>
      <c r="F3" s="106" t="s">
        <v>4</v>
      </c>
      <c r="G3" s="106"/>
      <c r="H3" s="107"/>
      <c r="I3" s="108"/>
      <c r="J3" s="109"/>
      <c r="K3" s="6"/>
      <c r="L3" s="6"/>
      <c r="M3" s="6" t="s">
        <v>5</v>
      </c>
      <c r="N3" s="7"/>
    </row>
    <row r="4" spans="1:14" ht="13.5" thickBot="1">
      <c r="A4" s="8"/>
      <c r="B4" s="9"/>
      <c r="C4" s="104" t="s">
        <v>6</v>
      </c>
      <c r="D4" s="104" t="s">
        <v>22</v>
      </c>
      <c r="E4" s="104" t="s">
        <v>23</v>
      </c>
      <c r="F4" s="104" t="s">
        <v>24</v>
      </c>
      <c r="G4" s="104" t="s">
        <v>25</v>
      </c>
      <c r="H4" s="104" t="s">
        <v>26</v>
      </c>
      <c r="I4" s="104" t="s">
        <v>27</v>
      </c>
      <c r="J4" s="104"/>
      <c r="K4" s="9" t="s">
        <v>6</v>
      </c>
      <c r="L4" s="9" t="s">
        <v>7</v>
      </c>
      <c r="M4" s="9" t="s">
        <v>8</v>
      </c>
      <c r="N4" s="10"/>
    </row>
    <row r="5" spans="1:14" ht="12.75">
      <c r="A5" s="11">
        <v>1</v>
      </c>
      <c r="B5" s="129" t="s">
        <v>20</v>
      </c>
      <c r="C5" s="12">
        <v>14</v>
      </c>
      <c r="D5" s="13">
        <v>165</v>
      </c>
      <c r="E5" s="13">
        <v>228</v>
      </c>
      <c r="F5" s="13">
        <v>156</v>
      </c>
      <c r="G5" s="13">
        <v>157</v>
      </c>
      <c r="H5" s="13">
        <v>209</v>
      </c>
      <c r="I5" s="13">
        <v>171</v>
      </c>
      <c r="J5" s="14">
        <f>SUM(D5:I5)+6*C5</f>
        <v>1170</v>
      </c>
      <c r="K5" s="15">
        <v>14</v>
      </c>
      <c r="L5" s="15">
        <v>213</v>
      </c>
      <c r="M5" s="15">
        <v>227</v>
      </c>
      <c r="N5" s="16">
        <f>SUM(L5:M5)+2*K5</f>
        <v>468</v>
      </c>
    </row>
    <row r="6" spans="1:14" ht="12.75">
      <c r="A6" s="17">
        <v>2</v>
      </c>
      <c r="B6" s="129" t="s">
        <v>19</v>
      </c>
      <c r="C6" s="12">
        <v>8</v>
      </c>
      <c r="D6" s="18">
        <v>156</v>
      </c>
      <c r="E6" s="18">
        <v>232</v>
      </c>
      <c r="F6" s="18">
        <v>212</v>
      </c>
      <c r="G6" s="18">
        <v>201</v>
      </c>
      <c r="H6" s="18">
        <v>202</v>
      </c>
      <c r="I6" s="18">
        <v>234</v>
      </c>
      <c r="J6" s="14">
        <f>SUM(D6:I6)+6*C6</f>
        <v>1285</v>
      </c>
      <c r="K6" s="15">
        <v>8</v>
      </c>
      <c r="L6" s="15">
        <v>229</v>
      </c>
      <c r="M6" s="15">
        <v>182</v>
      </c>
      <c r="N6" s="16">
        <f>SUM(L6:M6)+2*K6</f>
        <v>427</v>
      </c>
    </row>
    <row r="7" spans="1:14" ht="12.75">
      <c r="A7" s="17">
        <v>3</v>
      </c>
      <c r="B7" s="90" t="s">
        <v>35</v>
      </c>
      <c r="C7" s="12">
        <v>3</v>
      </c>
      <c r="D7" s="13">
        <v>153</v>
      </c>
      <c r="E7" s="13">
        <v>186</v>
      </c>
      <c r="F7" s="13">
        <v>191</v>
      </c>
      <c r="G7" s="13">
        <v>174</v>
      </c>
      <c r="H7" s="13">
        <v>210</v>
      </c>
      <c r="I7" s="37">
        <v>189</v>
      </c>
      <c r="J7" s="14">
        <f>SUM(D7:I7)+6*C7</f>
        <v>1121</v>
      </c>
      <c r="K7" s="15">
        <v>3</v>
      </c>
      <c r="L7" s="15">
        <v>220</v>
      </c>
      <c r="M7" s="15">
        <v>196</v>
      </c>
      <c r="N7" s="16">
        <f>SUM(L7:M7)+2*K7</f>
        <v>422</v>
      </c>
    </row>
    <row r="8" spans="1:14" ht="12.75">
      <c r="A8" s="17">
        <v>4</v>
      </c>
      <c r="B8" s="129" t="s">
        <v>13</v>
      </c>
      <c r="C8" s="12">
        <v>11</v>
      </c>
      <c r="D8" s="13">
        <v>206</v>
      </c>
      <c r="E8" s="13">
        <v>224</v>
      </c>
      <c r="F8" s="13">
        <v>227</v>
      </c>
      <c r="G8" s="13">
        <v>192</v>
      </c>
      <c r="H8" s="13">
        <v>177</v>
      </c>
      <c r="I8" s="13">
        <v>194</v>
      </c>
      <c r="J8" s="14">
        <f>SUM(D8:I8)+6*C8</f>
        <v>1286</v>
      </c>
      <c r="K8" s="15">
        <v>11</v>
      </c>
      <c r="L8" s="13">
        <v>246</v>
      </c>
      <c r="M8" s="13">
        <v>153</v>
      </c>
      <c r="N8" s="16">
        <f>SUM(L8:M8)+2*K8</f>
        <v>421</v>
      </c>
    </row>
    <row r="9" spans="1:19" ht="12.75">
      <c r="A9" s="19">
        <v>5</v>
      </c>
      <c r="B9" s="90" t="s">
        <v>29</v>
      </c>
      <c r="C9" s="12">
        <v>0</v>
      </c>
      <c r="D9" s="13">
        <v>144</v>
      </c>
      <c r="E9" s="13">
        <v>205</v>
      </c>
      <c r="F9" s="13">
        <v>167</v>
      </c>
      <c r="G9" s="13">
        <v>161</v>
      </c>
      <c r="H9" s="13">
        <v>149</v>
      </c>
      <c r="I9" s="13">
        <v>204</v>
      </c>
      <c r="J9" s="14">
        <f>SUM(D9:I9)+6*C9</f>
        <v>1030</v>
      </c>
      <c r="K9" s="15">
        <v>0</v>
      </c>
      <c r="L9" s="15">
        <v>258</v>
      </c>
      <c r="M9" s="15">
        <v>154</v>
      </c>
      <c r="N9" s="16">
        <f>SUM(L9:M9)+2*K9</f>
        <v>412</v>
      </c>
      <c r="S9" s="20"/>
    </row>
    <row r="10" spans="1:14" ht="12.75">
      <c r="A10" s="19">
        <v>6</v>
      </c>
      <c r="B10" s="90" t="s">
        <v>43</v>
      </c>
      <c r="C10" s="12">
        <v>3</v>
      </c>
      <c r="D10" s="13">
        <v>257</v>
      </c>
      <c r="E10" s="13">
        <v>213</v>
      </c>
      <c r="F10" s="13">
        <v>192</v>
      </c>
      <c r="G10" s="13">
        <v>175</v>
      </c>
      <c r="H10" s="13">
        <v>185</v>
      </c>
      <c r="I10" s="13">
        <v>205</v>
      </c>
      <c r="J10" s="14">
        <f>SUM(D10:I10)+6*C10</f>
        <v>1245</v>
      </c>
      <c r="K10" s="15">
        <v>3</v>
      </c>
      <c r="L10" s="15">
        <v>225</v>
      </c>
      <c r="M10" s="15">
        <v>180</v>
      </c>
      <c r="N10" s="16">
        <f>SUM(L10:M10)+2*K10</f>
        <v>411</v>
      </c>
    </row>
    <row r="11" spans="1:14" ht="12.75">
      <c r="A11" s="19">
        <v>7</v>
      </c>
      <c r="B11" s="129" t="s">
        <v>28</v>
      </c>
      <c r="C11" s="139">
        <v>6</v>
      </c>
      <c r="D11" s="18">
        <v>145</v>
      </c>
      <c r="E11" s="18">
        <v>143</v>
      </c>
      <c r="F11" s="18">
        <v>160</v>
      </c>
      <c r="G11" s="18">
        <v>224</v>
      </c>
      <c r="H11" s="18">
        <v>185</v>
      </c>
      <c r="I11" s="18">
        <v>181</v>
      </c>
      <c r="J11" s="14">
        <f>SUM(D11:I11)+6*C11</f>
        <v>1074</v>
      </c>
      <c r="K11" s="15">
        <v>6</v>
      </c>
      <c r="L11" s="13">
        <v>224</v>
      </c>
      <c r="M11" s="13">
        <v>168</v>
      </c>
      <c r="N11" s="16">
        <f>SUM(L11:M11)+2*K11</f>
        <v>404</v>
      </c>
    </row>
    <row r="12" spans="1:14" ht="12.75">
      <c r="A12" s="19">
        <v>8</v>
      </c>
      <c r="B12" s="90" t="s">
        <v>39</v>
      </c>
      <c r="C12" s="21">
        <v>0</v>
      </c>
      <c r="D12" s="18">
        <v>209</v>
      </c>
      <c r="E12" s="18">
        <v>159</v>
      </c>
      <c r="F12" s="18">
        <v>202</v>
      </c>
      <c r="G12" s="18">
        <v>183</v>
      </c>
      <c r="H12" s="18">
        <v>171</v>
      </c>
      <c r="I12" s="96">
        <v>184</v>
      </c>
      <c r="J12" s="14">
        <f>SUM(D12:I12)+6*C12</f>
        <v>1108</v>
      </c>
      <c r="K12" s="15">
        <v>0</v>
      </c>
      <c r="L12" s="13">
        <v>170</v>
      </c>
      <c r="M12" s="13">
        <v>232</v>
      </c>
      <c r="N12" s="16">
        <f>SUM(L12:M12)+2*K12</f>
        <v>402</v>
      </c>
    </row>
    <row r="13" spans="1:14" ht="12.75">
      <c r="A13" s="17">
        <v>9</v>
      </c>
      <c r="B13" s="90" t="s">
        <v>42</v>
      </c>
      <c r="C13" s="12">
        <v>4</v>
      </c>
      <c r="D13" s="13">
        <v>144</v>
      </c>
      <c r="E13" s="13">
        <v>190</v>
      </c>
      <c r="F13" s="13">
        <v>186</v>
      </c>
      <c r="G13" s="13">
        <v>194</v>
      </c>
      <c r="H13" s="13">
        <v>194</v>
      </c>
      <c r="I13" s="13">
        <v>194</v>
      </c>
      <c r="J13" s="14">
        <f>SUM(D13:I13)+6*C13</f>
        <v>1126</v>
      </c>
      <c r="K13" s="15">
        <v>4</v>
      </c>
      <c r="L13" s="13">
        <v>230</v>
      </c>
      <c r="M13" s="13">
        <v>163</v>
      </c>
      <c r="N13" s="16">
        <f>SUM(L13:M13)+2*K13</f>
        <v>401</v>
      </c>
    </row>
    <row r="14" spans="1:18" ht="12.75">
      <c r="A14" s="17">
        <v>10</v>
      </c>
      <c r="B14" s="129" t="s">
        <v>18</v>
      </c>
      <c r="C14" s="12">
        <v>8</v>
      </c>
      <c r="D14" s="13">
        <v>221</v>
      </c>
      <c r="E14" s="13">
        <v>168</v>
      </c>
      <c r="F14" s="13">
        <v>163</v>
      </c>
      <c r="G14" s="13">
        <v>174</v>
      </c>
      <c r="H14" s="13">
        <v>209</v>
      </c>
      <c r="I14" s="13">
        <v>231</v>
      </c>
      <c r="J14" s="28">
        <f>SUM(D14:I14)+6*C14</f>
        <v>1214</v>
      </c>
      <c r="K14" s="15">
        <v>8</v>
      </c>
      <c r="L14" s="15">
        <v>217</v>
      </c>
      <c r="M14" s="15">
        <v>157</v>
      </c>
      <c r="N14" s="29">
        <f>SUM(L14:M14)+2*K14</f>
        <v>390</v>
      </c>
      <c r="O14" s="30"/>
      <c r="P14" s="31"/>
      <c r="Q14" s="30"/>
      <c r="R14" s="31"/>
    </row>
    <row r="15" spans="1:18" ht="12.75">
      <c r="A15" s="17">
        <v>11</v>
      </c>
      <c r="B15" s="130" t="s">
        <v>48</v>
      </c>
      <c r="C15" s="138">
        <v>10</v>
      </c>
      <c r="D15" s="18">
        <v>146</v>
      </c>
      <c r="E15" s="18">
        <v>164</v>
      </c>
      <c r="F15" s="18">
        <v>143</v>
      </c>
      <c r="G15" s="18">
        <v>194</v>
      </c>
      <c r="H15" s="18">
        <v>223</v>
      </c>
      <c r="I15" s="18">
        <v>206</v>
      </c>
      <c r="J15" s="14">
        <f>SUM(D15:I15)+6*C15</f>
        <v>1136</v>
      </c>
      <c r="K15" s="15">
        <v>10</v>
      </c>
      <c r="L15" s="13">
        <v>200</v>
      </c>
      <c r="M15" s="13">
        <v>167</v>
      </c>
      <c r="N15" s="16">
        <f>SUM(L15:M15)+2*K15</f>
        <v>387</v>
      </c>
      <c r="O15" s="30"/>
      <c r="P15" s="31"/>
      <c r="Q15" s="30"/>
      <c r="R15" s="31"/>
    </row>
    <row r="16" spans="1:18" ht="12.75">
      <c r="A16" s="17">
        <v>12</v>
      </c>
      <c r="B16" s="129" t="s">
        <v>38</v>
      </c>
      <c r="C16" s="12">
        <v>10</v>
      </c>
      <c r="D16" s="13">
        <v>153</v>
      </c>
      <c r="E16" s="13">
        <v>148</v>
      </c>
      <c r="F16" s="13">
        <v>192</v>
      </c>
      <c r="G16" s="13">
        <v>158</v>
      </c>
      <c r="H16" s="13">
        <v>184</v>
      </c>
      <c r="I16" s="34">
        <v>157</v>
      </c>
      <c r="J16" s="14">
        <f>SUM(D16:I16)+6*C16</f>
        <v>1052</v>
      </c>
      <c r="K16" s="15">
        <v>10</v>
      </c>
      <c r="L16" s="15">
        <v>159</v>
      </c>
      <c r="M16" s="15">
        <v>198</v>
      </c>
      <c r="N16" s="16">
        <f>SUM(L16:M16)+2*K16</f>
        <v>377</v>
      </c>
      <c r="O16" s="30"/>
      <c r="P16" s="30"/>
      <c r="Q16" s="31"/>
      <c r="R16" s="31"/>
    </row>
    <row r="17" spans="1:18" ht="12.75">
      <c r="A17" s="19">
        <v>13</v>
      </c>
      <c r="B17" s="90" t="s">
        <v>21</v>
      </c>
      <c r="C17" s="21">
        <v>14</v>
      </c>
      <c r="D17" s="95">
        <v>210</v>
      </c>
      <c r="E17" s="95">
        <v>245</v>
      </c>
      <c r="F17" s="95">
        <v>205</v>
      </c>
      <c r="G17" s="95">
        <v>209</v>
      </c>
      <c r="H17" s="95">
        <v>223</v>
      </c>
      <c r="I17" s="95">
        <v>218</v>
      </c>
      <c r="J17" s="14">
        <f>SUM(D17:I17)+6*C17</f>
        <v>1394</v>
      </c>
      <c r="K17" s="15">
        <v>14</v>
      </c>
      <c r="L17" s="15">
        <v>172</v>
      </c>
      <c r="M17" s="15">
        <v>172</v>
      </c>
      <c r="N17" s="16">
        <f>SUM(L17:M17)+2*K17</f>
        <v>372</v>
      </c>
      <c r="O17" s="30"/>
      <c r="P17" s="30"/>
      <c r="Q17" s="31"/>
      <c r="R17" s="31"/>
    </row>
    <row r="18" spans="1:18" ht="12.75">
      <c r="A18" s="19">
        <v>14</v>
      </c>
      <c r="B18" s="90" t="s">
        <v>41</v>
      </c>
      <c r="C18" s="12">
        <v>8</v>
      </c>
      <c r="D18" s="32">
        <v>179</v>
      </c>
      <c r="E18" s="32">
        <v>163</v>
      </c>
      <c r="F18" s="32">
        <v>153</v>
      </c>
      <c r="G18" s="32">
        <v>183</v>
      </c>
      <c r="H18" s="32">
        <v>191</v>
      </c>
      <c r="I18" s="32">
        <v>183</v>
      </c>
      <c r="J18" s="14">
        <f>SUM(D18:I18)+6*C18</f>
        <v>1100</v>
      </c>
      <c r="K18" s="15">
        <v>8</v>
      </c>
      <c r="L18" s="15">
        <v>215</v>
      </c>
      <c r="M18" s="15">
        <v>138</v>
      </c>
      <c r="N18" s="29">
        <f>SUM(L18:M18)+2*K18</f>
        <v>369</v>
      </c>
      <c r="O18" s="30"/>
      <c r="P18" s="30"/>
      <c r="Q18" s="31"/>
      <c r="R18" s="31"/>
    </row>
    <row r="19" spans="1:18" ht="12.75">
      <c r="A19" s="19">
        <v>15</v>
      </c>
      <c r="B19" s="129" t="s">
        <v>15</v>
      </c>
      <c r="C19" s="12">
        <v>6</v>
      </c>
      <c r="D19" s="38">
        <v>149</v>
      </c>
      <c r="E19" s="38">
        <v>223</v>
      </c>
      <c r="F19" s="38">
        <v>185</v>
      </c>
      <c r="G19" s="38">
        <v>194</v>
      </c>
      <c r="H19" s="38">
        <v>193</v>
      </c>
      <c r="I19" s="38">
        <v>265</v>
      </c>
      <c r="J19" s="14">
        <f>SUM(D19:I19)+6*C19</f>
        <v>1245</v>
      </c>
      <c r="K19" s="15">
        <v>6</v>
      </c>
      <c r="L19" s="32">
        <v>176</v>
      </c>
      <c r="M19" s="32">
        <v>179</v>
      </c>
      <c r="N19" s="16">
        <f>SUM(L19:M19)+2*K19</f>
        <v>367</v>
      </c>
      <c r="O19" s="36"/>
      <c r="P19" s="30"/>
      <c r="Q19" s="31"/>
      <c r="R19" s="31"/>
    </row>
    <row r="20" spans="1:14" ht="13.5" thickBot="1">
      <c r="A20" s="22">
        <v>16</v>
      </c>
      <c r="B20" s="131" t="s">
        <v>36</v>
      </c>
      <c r="C20" s="23">
        <v>0</v>
      </c>
      <c r="D20" s="24">
        <v>190</v>
      </c>
      <c r="E20" s="24">
        <v>179</v>
      </c>
      <c r="F20" s="24">
        <v>199</v>
      </c>
      <c r="G20" s="24">
        <v>147</v>
      </c>
      <c r="H20" s="24">
        <v>203</v>
      </c>
      <c r="I20" s="24">
        <v>203</v>
      </c>
      <c r="J20" s="25">
        <f>SUM(D20:I20)+6*C20</f>
        <v>1121</v>
      </c>
      <c r="K20" s="26">
        <v>0</v>
      </c>
      <c r="L20" s="26">
        <v>192</v>
      </c>
      <c r="M20" s="26">
        <v>165</v>
      </c>
      <c r="N20" s="27">
        <f>SUM(L20:M20)+2*K20</f>
        <v>357</v>
      </c>
    </row>
    <row r="21" spans="1:18" ht="13.5" thickTop="1">
      <c r="A21" s="17">
        <v>17</v>
      </c>
      <c r="B21" s="90" t="s">
        <v>31</v>
      </c>
      <c r="C21" s="12">
        <v>8</v>
      </c>
      <c r="D21" s="95">
        <v>190</v>
      </c>
      <c r="E21" s="95">
        <v>224</v>
      </c>
      <c r="F21" s="95">
        <v>205</v>
      </c>
      <c r="G21" s="95">
        <v>183</v>
      </c>
      <c r="H21" s="95">
        <v>171</v>
      </c>
      <c r="I21" s="95">
        <v>150</v>
      </c>
      <c r="J21" s="14">
        <f>SUM(D21:I21)+6*C21</f>
        <v>1171</v>
      </c>
      <c r="K21" s="15">
        <v>8</v>
      </c>
      <c r="L21" s="13">
        <v>171</v>
      </c>
      <c r="M21" s="13">
        <v>157</v>
      </c>
      <c r="N21" s="16">
        <f>SUM(L21:M21)+2*K21</f>
        <v>344</v>
      </c>
      <c r="O21" s="36"/>
      <c r="P21" s="30"/>
      <c r="Q21" s="31"/>
      <c r="R21" s="31"/>
    </row>
    <row r="22" spans="1:18" ht="12.75">
      <c r="A22" s="17">
        <v>18</v>
      </c>
      <c r="B22" s="90" t="s">
        <v>44</v>
      </c>
      <c r="C22" s="12">
        <v>10</v>
      </c>
      <c r="D22" s="13">
        <v>153</v>
      </c>
      <c r="E22" s="13">
        <v>151</v>
      </c>
      <c r="F22" s="13">
        <v>137</v>
      </c>
      <c r="G22" s="13">
        <v>213</v>
      </c>
      <c r="H22" s="13">
        <v>150</v>
      </c>
      <c r="I22" s="34">
        <v>175</v>
      </c>
      <c r="J22" s="14">
        <f>SUM(D22:I22)+6*C22</f>
        <v>1039</v>
      </c>
      <c r="K22" s="15">
        <v>10</v>
      </c>
      <c r="L22" s="15">
        <v>128</v>
      </c>
      <c r="M22" s="15">
        <v>190</v>
      </c>
      <c r="N22" s="29">
        <f>SUM(L22:M22)+2*K22</f>
        <v>338</v>
      </c>
      <c r="O22" s="36"/>
      <c r="P22" s="30"/>
      <c r="Q22" s="31"/>
      <c r="R22" s="31"/>
    </row>
    <row r="23" spans="1:18" ht="12.75">
      <c r="A23" s="17">
        <v>19</v>
      </c>
      <c r="B23" s="129" t="s">
        <v>16</v>
      </c>
      <c r="C23" s="12">
        <v>10</v>
      </c>
      <c r="D23" s="18">
        <v>242</v>
      </c>
      <c r="E23" s="18">
        <v>134</v>
      </c>
      <c r="F23" s="18">
        <v>204</v>
      </c>
      <c r="G23" s="18">
        <v>151</v>
      </c>
      <c r="H23" s="18">
        <v>180</v>
      </c>
      <c r="I23" s="18">
        <v>187</v>
      </c>
      <c r="J23" s="14">
        <f>SUM(D23:I23)+6*C23</f>
        <v>1158</v>
      </c>
      <c r="K23" s="15">
        <v>10</v>
      </c>
      <c r="L23" s="15">
        <v>182</v>
      </c>
      <c r="M23" s="15">
        <v>135</v>
      </c>
      <c r="N23" s="14">
        <f>SUM(L23:M23)+2*K23</f>
        <v>337</v>
      </c>
      <c r="O23" s="36"/>
      <c r="P23" s="30"/>
      <c r="Q23" s="31"/>
      <c r="R23" s="31"/>
    </row>
    <row r="24" spans="1:18" ht="12.75">
      <c r="A24" s="17">
        <v>20</v>
      </c>
      <c r="B24" s="90" t="s">
        <v>32</v>
      </c>
      <c r="C24" s="12">
        <v>16</v>
      </c>
      <c r="D24" s="13">
        <v>204</v>
      </c>
      <c r="E24" s="13">
        <v>157</v>
      </c>
      <c r="F24" s="13">
        <v>173</v>
      </c>
      <c r="G24" s="13">
        <v>157</v>
      </c>
      <c r="H24" s="13">
        <v>196</v>
      </c>
      <c r="I24" s="13">
        <v>160</v>
      </c>
      <c r="J24" s="14">
        <f>SUM(D24:I24)+6*C24</f>
        <v>1143</v>
      </c>
      <c r="K24" s="15">
        <v>16</v>
      </c>
      <c r="L24" s="35">
        <v>162</v>
      </c>
      <c r="M24" s="35">
        <v>136</v>
      </c>
      <c r="N24" s="16">
        <f>SUM(L24:M24)+2*K24</f>
        <v>330</v>
      </c>
      <c r="O24" s="36"/>
      <c r="P24" s="30"/>
      <c r="Q24" s="31"/>
      <c r="R24" s="31"/>
    </row>
    <row r="25" spans="1:18" ht="12.75">
      <c r="A25" s="19">
        <v>21</v>
      </c>
      <c r="B25" s="90" t="s">
        <v>47</v>
      </c>
      <c r="C25" s="12">
        <v>0</v>
      </c>
      <c r="D25" s="13">
        <v>171</v>
      </c>
      <c r="E25" s="13">
        <v>196</v>
      </c>
      <c r="F25" s="13">
        <v>151</v>
      </c>
      <c r="G25" s="13">
        <v>222</v>
      </c>
      <c r="H25" s="13">
        <v>148</v>
      </c>
      <c r="I25" s="37">
        <v>180</v>
      </c>
      <c r="J25" s="28">
        <f>SUM(D25:I25)+6*C25</f>
        <v>1068</v>
      </c>
      <c r="K25" s="15">
        <v>0</v>
      </c>
      <c r="L25" s="15">
        <v>174</v>
      </c>
      <c r="M25" s="15">
        <v>150</v>
      </c>
      <c r="N25" s="14">
        <f>SUM(L25:M25)+2*K25</f>
        <v>324</v>
      </c>
      <c r="O25" s="36"/>
      <c r="P25" s="30"/>
      <c r="Q25" s="31"/>
      <c r="R25" s="31"/>
    </row>
    <row r="26" spans="1:18" ht="12.75">
      <c r="A26" s="19">
        <v>22</v>
      </c>
      <c r="B26" s="90" t="s">
        <v>45</v>
      </c>
      <c r="C26" s="12">
        <v>14</v>
      </c>
      <c r="D26" s="18">
        <v>140</v>
      </c>
      <c r="E26" s="18">
        <v>168</v>
      </c>
      <c r="F26" s="18">
        <v>147</v>
      </c>
      <c r="G26" s="18">
        <v>174</v>
      </c>
      <c r="H26" s="18">
        <v>157</v>
      </c>
      <c r="I26" s="18">
        <v>156</v>
      </c>
      <c r="J26" s="28">
        <f>SUM(D26:I26)+6*C26</f>
        <v>1026</v>
      </c>
      <c r="K26" s="15">
        <v>14</v>
      </c>
      <c r="L26" s="32">
        <v>133</v>
      </c>
      <c r="M26" s="32">
        <v>161</v>
      </c>
      <c r="N26" s="14">
        <f>SUM(L26:M26)+2*K26</f>
        <v>322</v>
      </c>
      <c r="O26" s="36"/>
      <c r="P26" s="30"/>
      <c r="Q26" s="31"/>
      <c r="R26" s="31"/>
    </row>
    <row r="27" spans="1:18" ht="12.75">
      <c r="A27" s="19">
        <v>23</v>
      </c>
      <c r="B27" s="129" t="s">
        <v>17</v>
      </c>
      <c r="C27" s="12">
        <v>11</v>
      </c>
      <c r="D27" s="38">
        <v>134</v>
      </c>
      <c r="E27" s="38">
        <v>169</v>
      </c>
      <c r="F27" s="38">
        <v>164</v>
      </c>
      <c r="G27" s="38">
        <v>197</v>
      </c>
      <c r="H27" s="38">
        <v>157</v>
      </c>
      <c r="I27" s="38">
        <v>170</v>
      </c>
      <c r="J27" s="14">
        <f>SUM(D27:I27)+6*C27</f>
        <v>1057</v>
      </c>
      <c r="K27" s="15">
        <v>11</v>
      </c>
      <c r="L27" s="15">
        <v>130</v>
      </c>
      <c r="M27" s="15">
        <v>158</v>
      </c>
      <c r="N27" s="16">
        <f>SUM(L27:M27)+2*K27</f>
        <v>310</v>
      </c>
      <c r="O27" s="36"/>
      <c r="P27" s="30"/>
      <c r="Q27" s="31"/>
      <c r="R27" s="31"/>
    </row>
    <row r="28" spans="1:18" ht="13.5" thickBot="1">
      <c r="A28" s="115">
        <v>24</v>
      </c>
      <c r="B28" s="132" t="s">
        <v>12</v>
      </c>
      <c r="C28" s="113">
        <v>16</v>
      </c>
      <c r="D28" s="114">
        <v>186</v>
      </c>
      <c r="E28" s="114">
        <v>179</v>
      </c>
      <c r="F28" s="114">
        <v>173</v>
      </c>
      <c r="G28" s="114">
        <v>200</v>
      </c>
      <c r="H28" s="114">
        <v>162</v>
      </c>
      <c r="I28" s="114">
        <v>159</v>
      </c>
      <c r="J28" s="116">
        <f>SUM(D28:I28)+6*C28</f>
        <v>1155</v>
      </c>
      <c r="K28" s="26">
        <v>16</v>
      </c>
      <c r="L28" s="24">
        <v>141</v>
      </c>
      <c r="M28" s="24">
        <v>121</v>
      </c>
      <c r="N28" s="97">
        <f>SUM(L28:M28)+2*K28</f>
        <v>294</v>
      </c>
      <c r="O28" s="36"/>
      <c r="P28" s="30"/>
      <c r="Q28" s="31"/>
      <c r="R28" s="31"/>
    </row>
    <row r="29" spans="1:18" ht="13.5" thickTop="1">
      <c r="A29" s="117">
        <v>25</v>
      </c>
      <c r="B29" s="133" t="s">
        <v>46</v>
      </c>
      <c r="C29" s="118">
        <v>0</v>
      </c>
      <c r="D29" s="136">
        <v>142</v>
      </c>
      <c r="E29" s="136">
        <v>172</v>
      </c>
      <c r="F29" s="136">
        <v>181</v>
      </c>
      <c r="G29" s="136">
        <v>185</v>
      </c>
      <c r="H29" s="136">
        <v>168</v>
      </c>
      <c r="I29" s="136">
        <v>177</v>
      </c>
      <c r="J29" s="119">
        <f>SUM(D29:I29)+6*C29</f>
        <v>1025</v>
      </c>
      <c r="K29" s="30"/>
      <c r="L29" s="30"/>
      <c r="M29" s="30"/>
      <c r="N29" s="31"/>
      <c r="O29" s="30"/>
      <c r="P29" s="30"/>
      <c r="Q29" s="31"/>
      <c r="R29" s="31"/>
    </row>
    <row r="30" spans="1:18" ht="12.75">
      <c r="A30" s="120">
        <v>26</v>
      </c>
      <c r="B30" s="129" t="s">
        <v>14</v>
      </c>
      <c r="C30" s="12">
        <v>17</v>
      </c>
      <c r="D30" s="32">
        <v>186</v>
      </c>
      <c r="E30" s="32">
        <v>138</v>
      </c>
      <c r="F30" s="32">
        <v>158</v>
      </c>
      <c r="G30" s="32">
        <v>142</v>
      </c>
      <c r="H30" s="32">
        <v>148</v>
      </c>
      <c r="I30" s="32">
        <v>138</v>
      </c>
      <c r="J30" s="121">
        <f>SUM(D30:I30)+6*C30</f>
        <v>1012</v>
      </c>
      <c r="K30" s="30"/>
      <c r="L30" s="30"/>
      <c r="M30" s="30"/>
      <c r="N30" s="31"/>
      <c r="O30" s="30"/>
      <c r="P30" s="30"/>
      <c r="Q30" s="31"/>
      <c r="R30" s="31"/>
    </row>
    <row r="31" spans="1:18" ht="12.75">
      <c r="A31" s="120">
        <v>27</v>
      </c>
      <c r="B31" s="90" t="s">
        <v>33</v>
      </c>
      <c r="C31" s="12">
        <v>0</v>
      </c>
      <c r="D31" s="18">
        <v>150</v>
      </c>
      <c r="E31" s="18">
        <v>156</v>
      </c>
      <c r="F31" s="18">
        <v>173</v>
      </c>
      <c r="G31" s="18">
        <v>186</v>
      </c>
      <c r="H31" s="18">
        <v>173</v>
      </c>
      <c r="I31" s="18">
        <v>165</v>
      </c>
      <c r="J31" s="121">
        <f>SUM(D31:I31)+6*C31</f>
        <v>1003</v>
      </c>
      <c r="K31" s="30"/>
      <c r="L31" s="30"/>
      <c r="M31" s="30"/>
      <c r="N31" s="31"/>
      <c r="O31" s="30"/>
      <c r="P31" s="30"/>
      <c r="Q31" s="31"/>
      <c r="R31" s="31"/>
    </row>
    <row r="32" spans="1:18" ht="12.75">
      <c r="A32" s="120">
        <v>28</v>
      </c>
      <c r="B32" s="90" t="s">
        <v>34</v>
      </c>
      <c r="C32" s="21">
        <v>11</v>
      </c>
      <c r="D32" s="13">
        <v>160</v>
      </c>
      <c r="E32" s="13">
        <v>173</v>
      </c>
      <c r="F32" s="13">
        <v>173</v>
      </c>
      <c r="G32" s="13">
        <v>149</v>
      </c>
      <c r="H32" s="13">
        <v>155</v>
      </c>
      <c r="I32" s="13">
        <v>118</v>
      </c>
      <c r="J32" s="121">
        <f>SUM(D32:I32)+6*C32</f>
        <v>994</v>
      </c>
      <c r="K32" s="30"/>
      <c r="L32" s="30"/>
      <c r="M32" s="30"/>
      <c r="N32" s="31"/>
      <c r="O32" s="30"/>
      <c r="P32" s="30"/>
      <c r="Q32" s="31"/>
      <c r="R32" s="31"/>
    </row>
    <row r="33" spans="1:18" ht="12.75">
      <c r="A33" s="122">
        <v>29</v>
      </c>
      <c r="B33" s="129" t="s">
        <v>37</v>
      </c>
      <c r="C33" s="12">
        <v>2</v>
      </c>
      <c r="D33" s="13">
        <v>173</v>
      </c>
      <c r="E33" s="13">
        <v>134</v>
      </c>
      <c r="F33" s="13">
        <v>178</v>
      </c>
      <c r="G33" s="13">
        <v>146</v>
      </c>
      <c r="H33" s="13">
        <v>171</v>
      </c>
      <c r="I33" s="13">
        <v>168</v>
      </c>
      <c r="J33" s="121">
        <f>SUM(D33:I33)+6*C33</f>
        <v>982</v>
      </c>
      <c r="K33" s="30"/>
      <c r="L33" s="30"/>
      <c r="M33" s="30"/>
      <c r="N33" s="31"/>
      <c r="O33" s="30"/>
      <c r="P33" s="30"/>
      <c r="Q33" s="31"/>
      <c r="R33" s="31"/>
    </row>
    <row r="34" spans="1:18" ht="12.75">
      <c r="A34" s="122">
        <v>30</v>
      </c>
      <c r="B34" s="90" t="s">
        <v>40</v>
      </c>
      <c r="C34" s="12">
        <v>10</v>
      </c>
      <c r="D34" s="18">
        <v>124</v>
      </c>
      <c r="E34" s="18">
        <v>138</v>
      </c>
      <c r="F34" s="18">
        <v>184</v>
      </c>
      <c r="G34" s="18">
        <v>163</v>
      </c>
      <c r="H34" s="18">
        <v>123</v>
      </c>
      <c r="I34" s="18">
        <v>166</v>
      </c>
      <c r="J34" s="121">
        <f>SUM(D34:I34)+6*C34</f>
        <v>958</v>
      </c>
      <c r="K34" s="30"/>
      <c r="L34" s="30"/>
      <c r="M34" s="30"/>
      <c r="N34" s="31"/>
      <c r="O34" s="30"/>
      <c r="P34" s="30"/>
      <c r="Q34" s="31"/>
      <c r="R34" s="31"/>
    </row>
    <row r="35" spans="1:18" ht="13.5" thickBot="1">
      <c r="A35" s="123">
        <v>31</v>
      </c>
      <c r="B35" s="135"/>
      <c r="C35" s="124">
        <v>0</v>
      </c>
      <c r="D35" s="125"/>
      <c r="E35" s="125"/>
      <c r="F35" s="125"/>
      <c r="G35" s="125"/>
      <c r="H35" s="125"/>
      <c r="I35" s="125"/>
      <c r="J35" s="126">
        <f>SUM(D35:I35)+6*C35</f>
        <v>0</v>
      </c>
      <c r="K35" s="30"/>
      <c r="L35" s="39"/>
      <c r="M35" s="39"/>
      <c r="N35" s="39"/>
      <c r="O35" s="39"/>
      <c r="P35" s="39"/>
      <c r="Q35" s="39"/>
      <c r="R35" s="39"/>
    </row>
    <row r="36" spans="1:18" ht="12.75">
      <c r="A36" s="112"/>
      <c r="B36" s="93"/>
      <c r="C36" s="93"/>
      <c r="D36" s="110"/>
      <c r="E36" s="110"/>
      <c r="F36" s="110"/>
      <c r="G36" s="110"/>
      <c r="H36" s="110"/>
      <c r="I36" s="110"/>
      <c r="J36" s="111"/>
      <c r="M36" s="40"/>
      <c r="N36" s="40"/>
      <c r="O36" s="40"/>
      <c r="P36" s="40"/>
      <c r="Q36" s="40"/>
      <c r="R36" s="40"/>
    </row>
    <row r="37" spans="13:18" ht="12.75">
      <c r="M37" s="40"/>
      <c r="N37" s="40"/>
      <c r="O37" s="40"/>
      <c r="P37" s="40"/>
      <c r="Q37" s="40"/>
      <c r="R37" s="40"/>
    </row>
    <row r="38" spans="2:18" ht="12.75">
      <c r="B38" s="93"/>
      <c r="C38" s="93"/>
      <c r="D38" s="134"/>
      <c r="E38" s="134"/>
      <c r="F38" s="134"/>
      <c r="G38" s="134"/>
      <c r="H38" s="134"/>
      <c r="I38" s="134"/>
      <c r="J38" s="111"/>
      <c r="M38" s="40"/>
      <c r="N38" s="40"/>
      <c r="O38" s="40"/>
      <c r="P38" s="40"/>
      <c r="Q38" s="40"/>
      <c r="R38" s="40"/>
    </row>
    <row r="39" spans="13:18" ht="12.75">
      <c r="M39" s="40"/>
      <c r="N39" s="40"/>
      <c r="O39" s="40"/>
      <c r="P39" s="40"/>
      <c r="Q39" s="40"/>
      <c r="R39" s="40"/>
    </row>
    <row r="40" spans="1:18" ht="12.75">
      <c r="A40" s="93"/>
      <c r="B40" s="93"/>
      <c r="C40" s="93"/>
      <c r="D40" s="110"/>
      <c r="E40" s="110"/>
      <c r="F40" s="110"/>
      <c r="G40" s="110"/>
      <c r="H40" s="110"/>
      <c r="I40" s="110"/>
      <c r="J40" s="111"/>
      <c r="K40" s="93"/>
      <c r="M40" s="40"/>
      <c r="N40" s="40"/>
      <c r="O40" s="40"/>
      <c r="P40" s="40"/>
      <c r="Q40" s="40"/>
      <c r="R40" s="40"/>
    </row>
    <row r="41" spans="13:18" ht="12.75">
      <c r="M41" s="40"/>
      <c r="N41" s="40"/>
      <c r="O41" s="40"/>
      <c r="P41" s="40"/>
      <c r="Q41" s="40"/>
      <c r="R41" s="40"/>
    </row>
    <row r="42" spans="7:18" ht="12.75">
      <c r="G42" s="137"/>
      <c r="H42" s="137"/>
      <c r="I42" s="137"/>
      <c r="M42" s="40"/>
      <c r="N42" s="40"/>
      <c r="O42" s="40"/>
      <c r="P42" s="40"/>
      <c r="Q42" s="40"/>
      <c r="R42" s="40"/>
    </row>
    <row r="43" spans="13:18" ht="12.75">
      <c r="M43" s="40"/>
      <c r="N43" s="40"/>
      <c r="O43" s="40"/>
      <c r="P43" s="40"/>
      <c r="Q43" s="40"/>
      <c r="R43" s="40"/>
    </row>
    <row r="44" spans="13:18" ht="12.75">
      <c r="M44" s="40"/>
      <c r="N44" s="40"/>
      <c r="O44" s="40"/>
      <c r="P44" s="40"/>
      <c r="Q44" s="40"/>
      <c r="R44" s="40"/>
    </row>
    <row r="45" spans="13:18" ht="12.75">
      <c r="M45" s="40"/>
      <c r="N45" s="40"/>
      <c r="O45" s="40"/>
      <c r="P45" s="40"/>
      <c r="Q45" s="40"/>
      <c r="R45" s="40"/>
    </row>
    <row r="46" spans="13:18" ht="12.75">
      <c r="M46" s="40"/>
      <c r="N46" s="40"/>
      <c r="O46" s="40"/>
      <c r="P46" s="40"/>
      <c r="Q46" s="40"/>
      <c r="R46" s="40"/>
    </row>
    <row r="47" spans="13:18" ht="12.75">
      <c r="M47" s="40"/>
      <c r="N47" s="40"/>
      <c r="O47" s="40"/>
      <c r="P47" s="40"/>
      <c r="Q47" s="40"/>
      <c r="R47" s="40"/>
    </row>
    <row r="48" spans="13:18" ht="12.75">
      <c r="M48" s="40"/>
      <c r="N48" s="40"/>
      <c r="O48" s="40"/>
      <c r="P48" s="40"/>
      <c r="Q48" s="40"/>
      <c r="R48" s="40"/>
    </row>
    <row r="49" spans="13:18" ht="12.75">
      <c r="M49" s="40"/>
      <c r="N49" s="40"/>
      <c r="O49" s="40"/>
      <c r="P49" s="40"/>
      <c r="Q49" s="40"/>
      <c r="R49" s="40"/>
    </row>
    <row r="50" spans="13:18" ht="12.75">
      <c r="M50" s="40"/>
      <c r="N50" s="40"/>
      <c r="O50" s="40"/>
      <c r="P50" s="40"/>
      <c r="Q50" s="40"/>
      <c r="R50" s="40"/>
    </row>
    <row r="51" spans="13:18" ht="12.75">
      <c r="M51" s="40"/>
      <c r="N51" s="40"/>
      <c r="O51" s="40"/>
      <c r="P51" s="40"/>
      <c r="Q51" s="40"/>
      <c r="R51" s="40"/>
    </row>
    <row r="52" spans="13:18" ht="12.75">
      <c r="M52" s="40"/>
      <c r="N52" s="40"/>
      <c r="O52" s="40"/>
      <c r="P52" s="40"/>
      <c r="Q52" s="40"/>
      <c r="R52" s="40"/>
    </row>
    <row r="53" spans="13:18" ht="12.75">
      <c r="M53" s="40"/>
      <c r="N53" s="40"/>
      <c r="O53" s="40"/>
      <c r="P53" s="40"/>
      <c r="Q53" s="40"/>
      <c r="R53" s="40"/>
    </row>
    <row r="54" spans="13:18" ht="12.75">
      <c r="M54" s="40"/>
      <c r="N54" s="40"/>
      <c r="O54" s="40"/>
      <c r="P54" s="40"/>
      <c r="Q54" s="40"/>
      <c r="R54" s="40"/>
    </row>
    <row r="55" spans="13:18" ht="12.75">
      <c r="M55" s="40"/>
      <c r="N55" s="40"/>
      <c r="O55" s="40"/>
      <c r="P55" s="40"/>
      <c r="Q55" s="40"/>
      <c r="R55" s="40"/>
    </row>
    <row r="56" spans="13:18" ht="12.75">
      <c r="M56" s="40"/>
      <c r="N56" s="40"/>
      <c r="O56" s="40"/>
      <c r="P56" s="40"/>
      <c r="Q56" s="40"/>
      <c r="R56" s="40"/>
    </row>
    <row r="57" spans="13:18" ht="12.75">
      <c r="M57" s="40"/>
      <c r="N57" s="40"/>
      <c r="O57" s="40"/>
      <c r="P57" s="40"/>
      <c r="Q57" s="40"/>
      <c r="R57" s="40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0"/>
  <sheetViews>
    <sheetView showGridLines="0" zoomScale="110" zoomScaleNormal="110" zoomScalePageLayoutView="0" workbookViewId="0" topLeftCell="A9">
      <selection activeCell="C19" sqref="C19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3" customWidth="1"/>
    <col min="9" max="9" width="36.00390625" style="0" customWidth="1"/>
    <col min="11" max="11" width="27.421875" style="0" customWidth="1"/>
  </cols>
  <sheetData>
    <row r="1" spans="3:4" ht="31.5" customHeight="1" thickBot="1">
      <c r="C1" s="41" t="s">
        <v>9</v>
      </c>
      <c r="D1" s="41"/>
    </row>
    <row r="2" spans="2:9" ht="13.5" thickBot="1">
      <c r="B2" s="1" t="s">
        <v>1</v>
      </c>
      <c r="C2" s="5" t="s">
        <v>2</v>
      </c>
      <c r="D2" s="42"/>
      <c r="E2" s="42" t="s">
        <v>3</v>
      </c>
      <c r="F2" s="2"/>
      <c r="G2" s="4"/>
      <c r="I2" s="43" t="s">
        <v>10</v>
      </c>
    </row>
    <row r="3" spans="1:7" ht="12.75">
      <c r="A3" s="44"/>
      <c r="B3" s="45"/>
      <c r="C3" s="8"/>
      <c r="D3" s="9" t="s">
        <v>6</v>
      </c>
      <c r="E3" s="9" t="s">
        <v>22</v>
      </c>
      <c r="F3" s="46" t="s">
        <v>23</v>
      </c>
      <c r="G3" s="47"/>
    </row>
    <row r="4" spans="1:7" ht="12.75">
      <c r="A4" s="44"/>
      <c r="B4" s="48">
        <v>1</v>
      </c>
      <c r="C4" s="49" t="str">
        <f>Turnaj!B5</f>
        <v>Bešík Josef</v>
      </c>
      <c r="D4" s="50">
        <f>Turnaj!C5</f>
        <v>14</v>
      </c>
      <c r="E4" s="33">
        <v>185</v>
      </c>
      <c r="F4" s="51">
        <v>189</v>
      </c>
      <c r="G4" s="52">
        <f>SUM(E4:F4)+2*D4</f>
        <v>402</v>
      </c>
    </row>
    <row r="5" spans="1:9" ht="12.75">
      <c r="A5" s="44"/>
      <c r="B5" s="53">
        <v>16</v>
      </c>
      <c r="C5" s="54" t="str">
        <f>Turnaj!B20</f>
        <v>Foťko Michal</v>
      </c>
      <c r="D5" s="55">
        <f>Turnaj!C20</f>
        <v>0</v>
      </c>
      <c r="E5" s="56">
        <v>179</v>
      </c>
      <c r="F5" s="57">
        <v>180</v>
      </c>
      <c r="G5" s="58">
        <f>SUM(E5:F5)+2*D5</f>
        <v>359</v>
      </c>
      <c r="I5" s="59" t="str">
        <f>C4</f>
        <v>Bešík Josef</v>
      </c>
    </row>
    <row r="6" spans="10:11" ht="12.75">
      <c r="J6" s="60"/>
      <c r="K6" s="60"/>
    </row>
    <row r="7" spans="2:11" ht="12.75">
      <c r="B7" s="1" t="s">
        <v>1</v>
      </c>
      <c r="C7" s="5" t="s">
        <v>2</v>
      </c>
      <c r="D7" s="42"/>
      <c r="E7" s="42"/>
      <c r="F7" s="2"/>
      <c r="G7" s="4"/>
      <c r="J7" s="60"/>
      <c r="K7" s="60"/>
    </row>
    <row r="8" spans="1:11" ht="12.75">
      <c r="A8" s="44"/>
      <c r="B8" s="45"/>
      <c r="C8" s="61"/>
      <c r="D8" s="9"/>
      <c r="E8" s="9"/>
      <c r="F8" s="46"/>
      <c r="G8" s="47"/>
      <c r="J8" s="60"/>
      <c r="K8" s="60"/>
    </row>
    <row r="9" spans="1:7" ht="12.75">
      <c r="A9" s="44"/>
      <c r="B9" s="48">
        <v>2</v>
      </c>
      <c r="C9" s="49" t="str">
        <f>Turnaj!B6</f>
        <v>Hanusíková Blanka</v>
      </c>
      <c r="D9" s="62">
        <f>Turnaj!C6</f>
        <v>8</v>
      </c>
      <c r="E9" s="63">
        <v>203</v>
      </c>
      <c r="F9" s="64">
        <v>191</v>
      </c>
      <c r="G9" s="65">
        <f>SUM(E9:F9)+2*D9</f>
        <v>410</v>
      </c>
    </row>
    <row r="10" spans="1:9" ht="12.75">
      <c r="A10" s="44"/>
      <c r="B10" s="53">
        <v>15</v>
      </c>
      <c r="C10" s="54" t="str">
        <f>Turnaj!B19</f>
        <v>Podzimek Vladislav</v>
      </c>
      <c r="D10" s="55">
        <f>Turnaj!C19</f>
        <v>6</v>
      </c>
      <c r="E10" s="56">
        <v>232</v>
      </c>
      <c r="F10" s="57">
        <v>222</v>
      </c>
      <c r="G10" s="58">
        <f>SUM(E10:F10)+2*D10</f>
        <v>466</v>
      </c>
      <c r="I10" s="59" t="str">
        <f>C10</f>
        <v>Podzimek Vladislav</v>
      </c>
    </row>
    <row r="11" ht="12.75">
      <c r="C11" s="66"/>
    </row>
    <row r="12" spans="2:7" ht="12.75">
      <c r="B12" s="1" t="s">
        <v>1</v>
      </c>
      <c r="C12" s="67" t="s">
        <v>2</v>
      </c>
      <c r="D12" s="42"/>
      <c r="E12" s="42"/>
      <c r="F12" s="2"/>
      <c r="G12" s="4"/>
    </row>
    <row r="13" spans="1:7" ht="12.75">
      <c r="A13" s="44"/>
      <c r="B13" s="45"/>
      <c r="C13" s="61"/>
      <c r="D13" s="9"/>
      <c r="E13" s="9"/>
      <c r="F13" s="46"/>
      <c r="G13" s="47"/>
    </row>
    <row r="14" spans="1:7" ht="12.75">
      <c r="A14" s="44"/>
      <c r="B14" s="48">
        <v>3</v>
      </c>
      <c r="C14" s="49" t="str">
        <f>Turnaj!B7</f>
        <v>Fencl Boris</v>
      </c>
      <c r="D14" s="50">
        <f>Turnaj!C7</f>
        <v>3</v>
      </c>
      <c r="E14" s="63">
        <v>144</v>
      </c>
      <c r="F14" s="64">
        <v>199</v>
      </c>
      <c r="G14" s="65">
        <f>SUM(E14:F14)+2*D14</f>
        <v>349</v>
      </c>
    </row>
    <row r="15" spans="1:9" ht="12.75">
      <c r="A15" s="44"/>
      <c r="B15" s="53">
        <v>14</v>
      </c>
      <c r="C15" s="54" t="str">
        <f>Turnaj!B18</f>
        <v>Pindurová Jana</v>
      </c>
      <c r="D15" s="55">
        <f>Turnaj!C18</f>
        <v>8</v>
      </c>
      <c r="E15" s="56">
        <v>202</v>
      </c>
      <c r="F15" s="57">
        <v>137</v>
      </c>
      <c r="G15" s="58">
        <f>SUM(E15:F15)+2*D15</f>
        <v>355</v>
      </c>
      <c r="I15" s="59" t="str">
        <f>C15</f>
        <v>Pindurová Jana</v>
      </c>
    </row>
    <row r="16" ht="12.75">
      <c r="C16" s="66"/>
    </row>
    <row r="17" spans="2:7" ht="12.75">
      <c r="B17" s="1" t="s">
        <v>1</v>
      </c>
      <c r="C17" s="67" t="s">
        <v>2</v>
      </c>
      <c r="D17" s="68"/>
      <c r="E17" s="68"/>
      <c r="F17" s="68"/>
      <c r="G17" s="69"/>
    </row>
    <row r="18" spans="2:7" ht="12.75">
      <c r="B18" s="70"/>
      <c r="C18" s="67"/>
      <c r="D18" s="2"/>
      <c r="E18" s="2"/>
      <c r="F18" s="2"/>
      <c r="G18" s="4"/>
    </row>
    <row r="19" spans="1:7" ht="12.75">
      <c r="A19" s="44"/>
      <c r="B19" s="48">
        <v>4</v>
      </c>
      <c r="C19" s="71" t="str">
        <f>Turnaj!B8</f>
        <v>Rathouský Tomáš</v>
      </c>
      <c r="D19" s="62">
        <f>Turnaj!C8</f>
        <v>11</v>
      </c>
      <c r="E19" s="63">
        <v>234</v>
      </c>
      <c r="F19" s="72">
        <v>169</v>
      </c>
      <c r="G19" s="65">
        <f>SUM(E19:F19)+2*D19</f>
        <v>425</v>
      </c>
    </row>
    <row r="20" spans="1:9" ht="12.75">
      <c r="A20" s="44"/>
      <c r="B20" s="53">
        <v>13</v>
      </c>
      <c r="C20" s="54" t="str">
        <f>Turnaj!B17</f>
        <v>Sejkora Miroslav</v>
      </c>
      <c r="D20" s="55">
        <f>Turnaj!C17</f>
        <v>14</v>
      </c>
      <c r="E20" s="56">
        <v>181</v>
      </c>
      <c r="F20" s="73">
        <v>210</v>
      </c>
      <c r="G20" s="58">
        <f>SUM(E20:F20)+2*D20</f>
        <v>419</v>
      </c>
      <c r="I20" s="59" t="str">
        <f>C19</f>
        <v>Rathouský Tomáš</v>
      </c>
    </row>
    <row r="21" ht="12.75">
      <c r="C21" s="66"/>
    </row>
    <row r="22" spans="2:7" ht="12.75">
      <c r="B22" s="1" t="s">
        <v>1</v>
      </c>
      <c r="C22" s="74"/>
      <c r="D22" s="68"/>
      <c r="E22" s="68"/>
      <c r="F22" s="68"/>
      <c r="G22" s="69"/>
    </row>
    <row r="23" spans="2:7" ht="12.75">
      <c r="B23" s="70"/>
      <c r="C23" s="67" t="s">
        <v>2</v>
      </c>
      <c r="D23" s="2"/>
      <c r="E23" s="2"/>
      <c r="F23" s="2"/>
      <c r="G23" s="4"/>
    </row>
    <row r="24" spans="1:7" ht="12.75">
      <c r="A24" s="44"/>
      <c r="B24" s="75">
        <v>5</v>
      </c>
      <c r="C24" s="49" t="str">
        <f>Turnaj!B9</f>
        <v>Hindrák Jiří</v>
      </c>
      <c r="D24" s="50">
        <f>Turnaj!C9</f>
        <v>0</v>
      </c>
      <c r="E24" s="63">
        <v>234</v>
      </c>
      <c r="F24" s="63">
        <v>146</v>
      </c>
      <c r="G24" s="65">
        <f>SUM(E24:F24)+2*D24</f>
        <v>380</v>
      </c>
    </row>
    <row r="25" spans="1:9" ht="12.75">
      <c r="A25" s="44"/>
      <c r="B25" s="76">
        <v>12</v>
      </c>
      <c r="C25" s="54" t="str">
        <f>Turnaj!B16</f>
        <v>Frýbortová Marie</v>
      </c>
      <c r="D25" s="55">
        <f>Turnaj!C16</f>
        <v>10</v>
      </c>
      <c r="E25" s="56">
        <v>190</v>
      </c>
      <c r="F25" s="56">
        <v>209</v>
      </c>
      <c r="G25" s="58">
        <f>SUM(E25:F25)+2*D25</f>
        <v>419</v>
      </c>
      <c r="I25" s="59" t="str">
        <f>C25</f>
        <v>Frýbortová Marie</v>
      </c>
    </row>
    <row r="26" ht="12.75">
      <c r="C26" s="66"/>
    </row>
    <row r="27" spans="2:7" ht="12.75">
      <c r="B27" s="1" t="s">
        <v>1</v>
      </c>
      <c r="C27" s="74"/>
      <c r="D27" s="68"/>
      <c r="E27" s="68"/>
      <c r="F27" s="68"/>
      <c r="G27" s="69"/>
    </row>
    <row r="28" spans="2:7" ht="12.75">
      <c r="B28" s="70"/>
      <c r="C28" s="67" t="s">
        <v>2</v>
      </c>
      <c r="D28" s="2"/>
      <c r="E28" s="2"/>
      <c r="F28" s="2"/>
      <c r="G28" s="4"/>
    </row>
    <row r="29" spans="1:7" ht="12.75">
      <c r="A29" s="44"/>
      <c r="B29" s="77">
        <v>6</v>
      </c>
      <c r="C29" s="49" t="str">
        <f>Turnaj!B10</f>
        <v>Stulík Jiří</v>
      </c>
      <c r="D29" s="50">
        <f>Turnaj!C10</f>
        <v>3</v>
      </c>
      <c r="E29" s="63">
        <v>149</v>
      </c>
      <c r="F29" s="63">
        <v>181</v>
      </c>
      <c r="G29" s="65">
        <f>SUM(E29:F29)+2*D29</f>
        <v>336</v>
      </c>
    </row>
    <row r="30" spans="1:9" ht="12.75">
      <c r="A30" s="44"/>
      <c r="B30" s="78">
        <v>11</v>
      </c>
      <c r="C30" s="54" t="str">
        <f>Turnaj!B15</f>
        <v>Flegelová Dáša</v>
      </c>
      <c r="D30" s="79">
        <f>Turnaj!C15</f>
        <v>10</v>
      </c>
      <c r="E30" s="56">
        <v>171</v>
      </c>
      <c r="F30" s="56">
        <v>193</v>
      </c>
      <c r="G30" s="58">
        <f>SUM(E30:F30)+2*D30</f>
        <v>384</v>
      </c>
      <c r="I30" s="59" t="str">
        <f>C30</f>
        <v>Flegelová Dáša</v>
      </c>
    </row>
    <row r="31" ht="12.75">
      <c r="C31" s="66"/>
    </row>
    <row r="32" spans="2:7" ht="12.75">
      <c r="B32" s="1" t="s">
        <v>1</v>
      </c>
      <c r="C32" s="74"/>
      <c r="D32" s="68"/>
      <c r="E32" s="68"/>
      <c r="F32" s="68"/>
      <c r="G32" s="69"/>
    </row>
    <row r="33" spans="2:7" ht="12.75">
      <c r="B33" s="70"/>
      <c r="C33" s="67" t="s">
        <v>2</v>
      </c>
      <c r="D33" s="2"/>
      <c r="E33" s="2"/>
      <c r="F33" s="2"/>
      <c r="G33" s="4"/>
    </row>
    <row r="34" spans="1:7" ht="12.75">
      <c r="A34" s="44"/>
      <c r="B34" s="48">
        <v>7</v>
      </c>
      <c r="C34" s="49" t="str">
        <f>Turnaj!B11</f>
        <v>Egert Jiří</v>
      </c>
      <c r="D34" s="50">
        <f>Turnaj!C11</f>
        <v>6</v>
      </c>
      <c r="E34" s="63">
        <v>239</v>
      </c>
      <c r="F34" s="63">
        <v>178</v>
      </c>
      <c r="G34" s="65">
        <f>SUM(E34:F34)+2*D34</f>
        <v>429</v>
      </c>
    </row>
    <row r="35" spans="1:9" ht="12.75">
      <c r="A35" s="44"/>
      <c r="B35" s="53">
        <v>10</v>
      </c>
      <c r="C35" s="54" t="str">
        <f>Turnaj!B14</f>
        <v>Hanušová Dana</v>
      </c>
      <c r="D35" s="55">
        <f>Turnaj!C14</f>
        <v>8</v>
      </c>
      <c r="E35" s="56">
        <v>159</v>
      </c>
      <c r="F35" s="56">
        <v>188</v>
      </c>
      <c r="G35" s="58">
        <f>SUM(E35:F35)+2*D35</f>
        <v>363</v>
      </c>
      <c r="I35" s="59" t="str">
        <f>C34</f>
        <v>Egert Jiří</v>
      </c>
    </row>
    <row r="36" ht="12.75">
      <c r="C36" s="66"/>
    </row>
    <row r="37" spans="2:7" ht="12.75">
      <c r="B37" s="1" t="s">
        <v>1</v>
      </c>
      <c r="C37" s="74"/>
      <c r="D37" s="68"/>
      <c r="E37" s="68"/>
      <c r="F37" s="68"/>
      <c r="G37" s="69"/>
    </row>
    <row r="38" spans="2:7" ht="12.75">
      <c r="B38" s="70"/>
      <c r="C38" s="67" t="s">
        <v>2</v>
      </c>
      <c r="D38" s="2"/>
      <c r="E38" s="2"/>
      <c r="F38" s="2"/>
      <c r="G38" s="4"/>
    </row>
    <row r="39" spans="1:7" ht="12.75">
      <c r="A39" s="44"/>
      <c r="B39" s="48">
        <v>8</v>
      </c>
      <c r="C39" s="80" t="str">
        <f>Turnaj!B12</f>
        <v>Lebeda František</v>
      </c>
      <c r="D39" s="50">
        <f>Turnaj!C12</f>
        <v>0</v>
      </c>
      <c r="E39" s="63">
        <v>220</v>
      </c>
      <c r="F39" s="63">
        <v>190</v>
      </c>
      <c r="G39" s="65">
        <f>SUM(E39:F39)+2*D39</f>
        <v>410</v>
      </c>
    </row>
    <row r="40" spans="1:9" ht="12.75">
      <c r="A40" s="44"/>
      <c r="B40" s="53">
        <v>9</v>
      </c>
      <c r="C40" s="54" t="str">
        <f>Turnaj!B13</f>
        <v>Soušek Milan</v>
      </c>
      <c r="D40" s="55">
        <f>Turnaj!C13</f>
        <v>4</v>
      </c>
      <c r="E40" s="56">
        <v>195</v>
      </c>
      <c r="F40" s="56">
        <v>186</v>
      </c>
      <c r="G40" s="58">
        <f>SUM(E40:F40)+2*D40</f>
        <v>389</v>
      </c>
      <c r="I40" s="59" t="str">
        <f>C39</f>
        <v>Lebeda František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6"/>
  <sheetViews>
    <sheetView showGridLines="0" zoomScale="120" zoomScaleNormal="120" zoomScalePageLayoutView="0" workbookViewId="0" topLeftCell="A1">
      <selection activeCell="H18" sqref="H18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41" t="s">
        <v>11</v>
      </c>
      <c r="D1" s="41"/>
    </row>
    <row r="2" spans="3:4" ht="31.5" customHeight="1">
      <c r="C2" s="41"/>
      <c r="D2" s="41"/>
    </row>
    <row r="3" spans="2:6" ht="12.75">
      <c r="B3" s="1" t="s">
        <v>1</v>
      </c>
      <c r="C3" s="5" t="s">
        <v>2</v>
      </c>
      <c r="D3" s="81"/>
      <c r="E3" s="42" t="s">
        <v>3</v>
      </c>
      <c r="F3" s="4"/>
    </row>
    <row r="4" spans="1:6" ht="12.75">
      <c r="A4" s="44"/>
      <c r="B4" s="82"/>
      <c r="C4" s="83"/>
      <c r="D4" s="84" t="s">
        <v>6</v>
      </c>
      <c r="E4" s="84" t="s">
        <v>22</v>
      </c>
      <c r="F4" s="85"/>
    </row>
    <row r="5" spans="1:6" ht="12.75">
      <c r="A5" s="40"/>
      <c r="B5" s="86">
        <v>1</v>
      </c>
      <c r="C5" s="87" t="str">
        <f>'Finále 1'!I35</f>
        <v>Egert Jiří</v>
      </c>
      <c r="D5" s="12">
        <v>6</v>
      </c>
      <c r="E5" s="18">
        <v>225</v>
      </c>
      <c r="F5" s="88">
        <f>SUM(D5:E5)</f>
        <v>231</v>
      </c>
    </row>
    <row r="6" spans="1:6" ht="12.75">
      <c r="A6" s="40"/>
      <c r="B6" s="86">
        <v>2</v>
      </c>
      <c r="C6" s="87" t="str">
        <f>'Finále 1'!I15</f>
        <v>Pindurová Jana</v>
      </c>
      <c r="D6" s="12">
        <v>8</v>
      </c>
      <c r="E6" s="18">
        <v>204</v>
      </c>
      <c r="F6" s="88">
        <f>SUM(D6:E6)</f>
        <v>212</v>
      </c>
    </row>
    <row r="7" spans="1:6" ht="12.75">
      <c r="A7" s="40"/>
      <c r="B7" s="86">
        <v>3</v>
      </c>
      <c r="C7" s="94" t="s">
        <v>38</v>
      </c>
      <c r="D7" s="90">
        <v>10</v>
      </c>
      <c r="E7" s="18">
        <v>198</v>
      </c>
      <c r="F7" s="88">
        <f>SUM(D7:E7)</f>
        <v>208</v>
      </c>
    </row>
    <row r="8" spans="1:6" ht="12.75">
      <c r="A8" s="40"/>
      <c r="B8" s="86">
        <v>4</v>
      </c>
      <c r="C8" s="94" t="s">
        <v>49</v>
      </c>
      <c r="D8" s="90">
        <v>14</v>
      </c>
      <c r="E8" s="38">
        <v>194</v>
      </c>
      <c r="F8" s="88">
        <f>SUM(D8:E8)</f>
        <v>208</v>
      </c>
    </row>
    <row r="9" spans="2:6" ht="12.75">
      <c r="B9" s="86">
        <v>5</v>
      </c>
      <c r="C9" s="94" t="str">
        <f>'Finále 1'!I10</f>
        <v>Podzimek Vladislav</v>
      </c>
      <c r="D9" s="98">
        <f>'Finále 1'!D10</f>
        <v>6</v>
      </c>
      <c r="E9" s="114">
        <v>201</v>
      </c>
      <c r="F9" s="89">
        <f>SUM(D9:E9)</f>
        <v>207</v>
      </c>
    </row>
    <row r="10" spans="2:6" ht="12.75">
      <c r="B10" s="86">
        <v>6</v>
      </c>
      <c r="C10" s="94" t="str">
        <f>'Finále 1'!I20</f>
        <v>Rathouský Tomáš</v>
      </c>
      <c r="D10" s="12">
        <f>'Finále 1'!D19</f>
        <v>11</v>
      </c>
      <c r="E10" s="13">
        <v>195</v>
      </c>
      <c r="F10" s="88">
        <f>SUM(D10:E10)</f>
        <v>206</v>
      </c>
    </row>
    <row r="11" spans="2:6" ht="12.75">
      <c r="B11" s="86">
        <v>7</v>
      </c>
      <c r="C11" s="87" t="str">
        <f>'Finále 1'!I30</f>
        <v>Flegelová Dáša</v>
      </c>
      <c r="D11" s="12">
        <v>10</v>
      </c>
      <c r="E11" s="18">
        <v>195</v>
      </c>
      <c r="F11" s="88">
        <f>SUM(D11:E11)</f>
        <v>205</v>
      </c>
    </row>
    <row r="12" spans="2:6" ht="12.75">
      <c r="B12" s="91">
        <v>8</v>
      </c>
      <c r="C12" s="140" t="str">
        <f>'Finále 1'!I40</f>
        <v>Lebeda František</v>
      </c>
      <c r="D12" s="55">
        <f>'Finále 1'!D39</f>
        <v>0</v>
      </c>
      <c r="E12" s="56">
        <v>178</v>
      </c>
      <c r="F12" s="58">
        <f>SUM(D12:E12)</f>
        <v>178</v>
      </c>
    </row>
    <row r="13" spans="2:3" ht="12.75">
      <c r="B13" s="92"/>
      <c r="C13" s="92"/>
    </row>
    <row r="14" spans="2:3" ht="12.75">
      <c r="B14" s="92"/>
      <c r="C14" s="92"/>
    </row>
    <row r="16" spans="2:3" ht="12.75">
      <c r="B16" s="93"/>
      <c r="C16" s="9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Adam Vondráček</cp:lastModifiedBy>
  <dcterms:created xsi:type="dcterms:W3CDTF">2014-04-07T18:38:23Z</dcterms:created>
  <dcterms:modified xsi:type="dcterms:W3CDTF">2014-09-08T10:53:18Z</dcterms:modified>
  <cp:category/>
  <cp:version/>
  <cp:contentType/>
  <cp:contentStatus/>
</cp:coreProperties>
</file>