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355" windowHeight="8580" activeTab="0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<sst xmlns="http://schemas.openxmlformats.org/spreadsheetml/2006/main" count="107" uniqueCount="56">
  <si>
    <t>poř.</t>
  </si>
  <si>
    <t>Jméno</t>
  </si>
  <si>
    <t>Semifinále</t>
  </si>
  <si>
    <t xml:space="preserve">         </t>
  </si>
  <si>
    <t>1.hr</t>
  </si>
  <si>
    <t>2.hr</t>
  </si>
  <si>
    <t xml:space="preserve">                  Kvalifikace</t>
  </si>
  <si>
    <t>1.hra</t>
  </si>
  <si>
    <t>2.hra</t>
  </si>
  <si>
    <t>3.hra</t>
  </si>
  <si>
    <t>4.hra</t>
  </si>
  <si>
    <t>hand.</t>
  </si>
  <si>
    <t>5.hra</t>
  </si>
  <si>
    <t>6.hra</t>
  </si>
  <si>
    <r>
      <rPr>
        <b/>
        <sz val="16"/>
        <color indexed="10"/>
        <rFont val="Arial"/>
        <family val="2"/>
      </rP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</si>
  <si>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r>
      <rPr>
        <b/>
        <sz val="16"/>
        <color indexed="10"/>
        <rFont val="Arial"/>
        <family val="2"/>
      </rP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</si>
  <si>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r>
      <t>Egert</t>
    </r>
    <r>
      <rPr>
        <sz val="8"/>
        <color indexed="8"/>
        <rFont val="Tahoma"/>
        <family val="2"/>
      </rPr>
      <t> Jiří</t>
    </r>
  </si>
  <si>
    <r>
      <t>Soušek</t>
    </r>
    <r>
      <rPr>
        <sz val="8"/>
        <color indexed="8"/>
        <rFont val="Tahoma"/>
        <family val="2"/>
      </rPr>
      <t> Milan</t>
    </r>
  </si>
  <si>
    <r>
      <t>Brokešová</t>
    </r>
    <r>
      <rPr>
        <sz val="8"/>
        <color indexed="8"/>
        <rFont val="Tahoma"/>
        <family val="2"/>
      </rPr>
      <t> Anna</t>
    </r>
  </si>
  <si>
    <r>
      <t>Pitaš</t>
    </r>
    <r>
      <rPr>
        <sz val="8"/>
        <color indexed="8"/>
        <rFont val="Tahoma"/>
        <family val="2"/>
      </rPr>
      <t> Vladimír</t>
    </r>
  </si>
  <si>
    <r>
      <t xml:space="preserve">Brokeš </t>
    </r>
    <r>
      <rPr>
        <sz val="8"/>
        <color indexed="8"/>
        <rFont val="Tahoma"/>
        <family val="2"/>
      </rPr>
      <t>František</t>
    </r>
  </si>
  <si>
    <r>
      <t>Mráček</t>
    </r>
    <r>
      <rPr>
        <sz val="8"/>
        <color indexed="8"/>
        <rFont val="Tahoma"/>
        <family val="2"/>
      </rPr>
      <t> Petr</t>
    </r>
  </si>
  <si>
    <r>
      <t>Chládková</t>
    </r>
    <r>
      <rPr>
        <sz val="8"/>
        <color indexed="8"/>
        <rFont val="Tahoma"/>
        <family val="2"/>
      </rPr>
      <t> Hana</t>
    </r>
  </si>
  <si>
    <r>
      <t>Schůt</t>
    </r>
    <r>
      <rPr>
        <sz val="8"/>
        <color indexed="8"/>
        <rFont val="Tahoma"/>
        <family val="2"/>
      </rPr>
      <t> Ladislav</t>
    </r>
  </si>
  <si>
    <r>
      <t>Bešík</t>
    </r>
    <r>
      <rPr>
        <sz val="8"/>
        <color indexed="8"/>
        <rFont val="Tahoma"/>
        <family val="2"/>
      </rPr>
      <t> Josef</t>
    </r>
  </si>
  <si>
    <r>
      <t>Vojíř</t>
    </r>
    <r>
      <rPr>
        <sz val="8"/>
        <color indexed="8"/>
        <rFont val="Tahoma"/>
        <family val="2"/>
      </rPr>
      <t> Jiří</t>
    </r>
  </si>
  <si>
    <r>
      <t>Morávek</t>
    </r>
    <r>
      <rPr>
        <sz val="8"/>
        <color indexed="8"/>
        <rFont val="Tahoma"/>
        <family val="2"/>
      </rPr>
      <t> Jaroslav</t>
    </r>
  </si>
  <si>
    <r>
      <t>Appeltauer</t>
    </r>
    <r>
      <rPr>
        <sz val="8"/>
        <color indexed="8"/>
        <rFont val="Tahoma"/>
        <family val="2"/>
      </rPr>
      <t> Jiří</t>
    </r>
  </si>
  <si>
    <r>
      <t>Appeltauerová</t>
    </r>
    <r>
      <rPr>
        <sz val="8"/>
        <color indexed="8"/>
        <rFont val="Tahoma"/>
        <family val="2"/>
      </rPr>
      <t> Eva</t>
    </r>
  </si>
  <si>
    <r>
      <t>Jindřišek</t>
    </r>
    <r>
      <rPr>
        <sz val="8"/>
        <color indexed="8"/>
        <rFont val="Tahoma"/>
        <family val="2"/>
      </rPr>
      <t> Milan</t>
    </r>
  </si>
  <si>
    <r>
      <t>Žabka</t>
    </r>
    <r>
      <rPr>
        <sz val="8"/>
        <color indexed="8"/>
        <rFont val="Tahoma"/>
        <family val="2"/>
      </rPr>
      <t> Zdeněk</t>
    </r>
  </si>
  <si>
    <r>
      <t>Kulhánek</t>
    </r>
    <r>
      <rPr>
        <sz val="8"/>
        <color indexed="8"/>
        <rFont val="Tahoma"/>
        <family val="2"/>
      </rPr>
      <t> Vratislav</t>
    </r>
  </si>
  <si>
    <r>
      <t>Hanusíková</t>
    </r>
    <r>
      <rPr>
        <sz val="8"/>
        <color indexed="8"/>
        <rFont val="Tahoma"/>
        <family val="2"/>
      </rPr>
      <t> Blanka</t>
    </r>
  </si>
  <si>
    <r>
      <t>Hanušová</t>
    </r>
    <r>
      <rPr>
        <sz val="8"/>
        <color indexed="8"/>
        <rFont val="Tahoma"/>
        <family val="2"/>
      </rPr>
      <t> Dana</t>
    </r>
  </si>
  <si>
    <r>
      <t>Jadrný</t>
    </r>
    <r>
      <rPr>
        <sz val="8"/>
        <color indexed="8"/>
        <rFont val="Tahoma"/>
        <family val="2"/>
      </rPr>
      <t> Oldřich</t>
    </r>
  </si>
  <si>
    <t>SENIOR OPEN</t>
  </si>
  <si>
    <r>
      <t>Kovaříček</t>
    </r>
    <r>
      <rPr>
        <sz val="8"/>
        <color indexed="8"/>
        <rFont val="Tahoma"/>
        <family val="2"/>
      </rPr>
      <t> Jaroslav</t>
    </r>
  </si>
  <si>
    <r>
      <t>Chládek</t>
    </r>
    <r>
      <rPr>
        <sz val="8"/>
        <color indexed="8"/>
        <rFont val="Tahoma"/>
        <family val="2"/>
      </rPr>
      <t> Vlastimil</t>
    </r>
  </si>
  <si>
    <r>
      <t>Tomášek</t>
    </r>
    <r>
      <rPr>
        <sz val="8"/>
        <color indexed="8"/>
        <rFont val="Tahoma"/>
        <family val="2"/>
      </rPr>
      <t> Petr</t>
    </r>
  </si>
  <si>
    <r>
      <t>Havlíček</t>
    </r>
    <r>
      <rPr>
        <sz val="8"/>
        <color indexed="8"/>
        <rFont val="Tahoma"/>
        <family val="2"/>
      </rPr>
      <t> Zdeněk</t>
    </r>
  </si>
  <si>
    <r>
      <t>Frýbortová</t>
    </r>
    <r>
      <rPr>
        <sz val="8"/>
        <color indexed="8"/>
        <rFont val="Tahoma"/>
        <family val="2"/>
      </rPr>
      <t> Marie</t>
    </r>
  </si>
  <si>
    <r>
      <t>Frýbort</t>
    </r>
    <r>
      <rPr>
        <sz val="8"/>
        <color indexed="8"/>
        <rFont val="Tahoma"/>
        <family val="2"/>
      </rPr>
      <t> Otakar</t>
    </r>
  </si>
  <si>
    <r>
      <t>Prokopová</t>
    </r>
    <r>
      <rPr>
        <sz val="8"/>
        <color indexed="8"/>
        <rFont val="Tahoma"/>
        <family val="2"/>
      </rPr>
      <t> Dagmar</t>
    </r>
  </si>
  <si>
    <r>
      <t>Spilka</t>
    </r>
    <r>
      <rPr>
        <sz val="8"/>
        <color indexed="8"/>
        <rFont val="Tahoma"/>
        <family val="2"/>
      </rPr>
      <t> František</t>
    </r>
  </si>
  <si>
    <r>
      <t>Čermák</t>
    </r>
    <r>
      <rPr>
        <sz val="8"/>
        <color indexed="8"/>
        <rFont val="Tahoma"/>
        <family val="2"/>
      </rPr>
      <t> František</t>
    </r>
  </si>
  <si>
    <t>PARDUBICE  8.2.2014</t>
  </si>
  <si>
    <t>Hanusíková Blanka</t>
  </si>
  <si>
    <t>Pitaš Vladimír</t>
  </si>
  <si>
    <t>8. místo</t>
  </si>
  <si>
    <t>7. místo</t>
  </si>
  <si>
    <t>6. místo</t>
  </si>
  <si>
    <t>5. místo</t>
  </si>
  <si>
    <r>
      <t>Kulhánek</t>
    </r>
    <r>
      <rPr>
        <sz val="10"/>
        <color indexed="8"/>
        <rFont val="Arial"/>
        <family val="2"/>
      </rPr>
      <t> Vratislav</t>
    </r>
  </si>
  <si>
    <r>
      <t>Frýbortová</t>
    </r>
    <r>
      <rPr>
        <sz val="10"/>
        <color indexed="8"/>
        <rFont val="Arial"/>
        <family val="2"/>
      </rPr>
      <t> Marie</t>
    </r>
  </si>
  <si>
    <r>
      <t>Hanušová</t>
    </r>
    <r>
      <rPr>
        <sz val="10"/>
        <color indexed="8"/>
        <rFont val="Arial"/>
        <family val="2"/>
      </rPr>
      <t> Dana</t>
    </r>
  </si>
  <si>
    <t>Opakované starty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</si>
</sst>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2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u val="single"/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0"/>
    </font>
    <font>
      <sz val="16"/>
      <color indexed="9"/>
      <name val="Arial CE"/>
      <family val="0"/>
    </font>
    <font>
      <sz val="10"/>
      <color indexed="8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47" applyBorder="1" applyAlignment="1">
      <alignment horizontal="center"/>
      <protection/>
    </xf>
    <xf numFmtId="0" fontId="1" fillId="0" borderId="11" xfId="47" applyBorder="1" applyAlignment="1">
      <alignment horizontal="center"/>
      <protection/>
    </xf>
    <xf numFmtId="0" fontId="1" fillId="0" borderId="12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3" fillId="24" borderId="12" xfId="47" applyFont="1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15" xfId="47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24" borderId="12" xfId="47" applyFill="1" applyBorder="1" applyAlignment="1">
      <alignment horizontal="center"/>
      <protection/>
    </xf>
    <xf numFmtId="0" fontId="1" fillId="24" borderId="11" xfId="47" applyFill="1" applyBorder="1" applyAlignment="1">
      <alignment horizontal="center"/>
      <protection/>
    </xf>
    <xf numFmtId="0" fontId="1" fillId="0" borderId="20" xfId="47" applyBorder="1" applyAlignment="1">
      <alignment horizontal="center"/>
      <protection/>
    </xf>
    <xf numFmtId="0" fontId="1" fillId="0" borderId="21" xfId="47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Alignment="1">
      <alignment/>
    </xf>
    <xf numFmtId="0" fontId="1" fillId="0" borderId="23" xfId="47" applyBorder="1" applyAlignment="1">
      <alignment horizontal="center"/>
      <protection/>
    </xf>
    <xf numFmtId="0" fontId="2" fillId="24" borderId="24" xfId="47" applyFont="1" applyFill="1" applyBorder="1" applyAlignment="1">
      <alignment horizontal="center"/>
      <protection/>
    </xf>
    <xf numFmtId="0" fontId="2" fillId="24" borderId="25" xfId="47" applyFont="1" applyFill="1" applyBorder="1" applyAlignment="1">
      <alignment horizontal="center"/>
      <protection/>
    </xf>
    <xf numFmtId="0" fontId="1" fillId="0" borderId="26" xfId="47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2" fillId="10" borderId="12" xfId="47" applyFont="1" applyFill="1" applyBorder="1" applyAlignment="1">
      <alignment horizontal="center"/>
      <protection/>
    </xf>
    <xf numFmtId="0" fontId="2" fillId="10" borderId="20" xfId="47" applyFont="1" applyFill="1" applyBorder="1" applyAlignment="1">
      <alignment horizontal="center"/>
      <protection/>
    </xf>
    <xf numFmtId="0" fontId="2" fillId="10" borderId="27" xfId="47" applyFont="1" applyFill="1" applyBorder="1" applyAlignment="1">
      <alignment horizontal="center"/>
      <protection/>
    </xf>
    <xf numFmtId="0" fontId="2" fillId="10" borderId="28" xfId="47" applyFont="1" applyFill="1" applyBorder="1" applyAlignment="1">
      <alignment horizontal="center"/>
      <protection/>
    </xf>
    <xf numFmtId="0" fontId="2" fillId="10" borderId="29" xfId="47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47" applyFont="1" applyFill="1" applyBorder="1" applyAlignment="1">
      <alignment horizontal="center"/>
      <protection/>
    </xf>
    <xf numFmtId="0" fontId="2" fillId="16" borderId="12" xfId="47" applyFont="1" applyFill="1" applyBorder="1" applyAlignment="1">
      <alignment horizontal="center"/>
      <protection/>
    </xf>
    <xf numFmtId="0" fontId="2" fillId="16" borderId="11" xfId="47" applyFont="1" applyFill="1" applyBorder="1" applyAlignment="1">
      <alignment horizontal="center"/>
      <protection/>
    </xf>
    <xf numFmtId="0" fontId="1" fillId="24" borderId="11" xfId="47" applyFont="1" applyFill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1" fillId="0" borderId="12" xfId="47" applyFill="1" applyBorder="1" applyAlignment="1">
      <alignment horizontal="center"/>
      <protection/>
    </xf>
    <xf numFmtId="0" fontId="1" fillId="0" borderId="11" xfId="47" applyFill="1" applyBorder="1" applyAlignment="1">
      <alignment horizontal="center"/>
      <protection/>
    </xf>
    <xf numFmtId="0" fontId="6" fillId="0" borderId="20" xfId="0" applyFont="1" applyBorder="1" applyAlignment="1">
      <alignment horizontal="center"/>
    </xf>
    <xf numFmtId="0" fontId="1" fillId="0" borderId="30" xfId="47" applyBorder="1" applyAlignment="1">
      <alignment horizontal="center"/>
      <protection/>
    </xf>
    <xf numFmtId="0" fontId="1" fillId="24" borderId="31" xfId="47" applyFill="1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1" fillId="0" borderId="33" xfId="47" applyBorder="1" applyAlignment="1">
      <alignment horizontal="center"/>
      <protection/>
    </xf>
    <xf numFmtId="0" fontId="1" fillId="0" borderId="34" xfId="47" applyBorder="1" applyAlignment="1">
      <alignment horizontal="center"/>
      <protection/>
    </xf>
    <xf numFmtId="0" fontId="2" fillId="10" borderId="35" xfId="47" applyFont="1" applyFill="1" applyBorder="1" applyAlignment="1">
      <alignment horizontal="center"/>
      <protection/>
    </xf>
    <xf numFmtId="0" fontId="2" fillId="10" borderId="36" xfId="47" applyFont="1" applyFill="1" applyBorder="1" applyAlignment="1">
      <alignment horizontal="center"/>
      <protection/>
    </xf>
    <xf numFmtId="0" fontId="1" fillId="0" borderId="37" xfId="47" applyFont="1" applyBorder="1" applyAlignment="1">
      <alignment horizontal="center"/>
      <protection/>
    </xf>
    <xf numFmtId="0" fontId="1" fillId="0" borderId="37" xfId="47" applyBorder="1" applyAlignment="1">
      <alignment horizontal="center"/>
      <protection/>
    </xf>
    <xf numFmtId="0" fontId="1" fillId="25" borderId="0" xfId="47" applyFill="1" applyBorder="1">
      <alignment/>
      <protection/>
    </xf>
    <xf numFmtId="0" fontId="27" fillId="25" borderId="10" xfId="47" applyFont="1" applyFill="1" applyBorder="1">
      <alignment/>
      <protection/>
    </xf>
    <xf numFmtId="0" fontId="1" fillId="25" borderId="38" xfId="47" applyFill="1" applyBorder="1">
      <alignment/>
      <protection/>
    </xf>
    <xf numFmtId="0" fontId="1" fillId="25" borderId="0" xfId="47" applyFill="1">
      <alignment/>
      <protection/>
    </xf>
    <xf numFmtId="0" fontId="0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 horizontal="center"/>
    </xf>
    <xf numFmtId="0" fontId="1" fillId="24" borderId="20" xfId="47" applyFill="1" applyBorder="1" applyAlignment="1">
      <alignment horizontal="center"/>
      <protection/>
    </xf>
    <xf numFmtId="0" fontId="1" fillId="0" borderId="13" xfId="47" applyBorder="1" applyAlignment="1">
      <alignment horizontal="left"/>
      <protection/>
    </xf>
    <xf numFmtId="0" fontId="1" fillId="0" borderId="39" xfId="47" applyBorder="1" applyAlignment="1">
      <alignment horizontal="center"/>
      <protection/>
    </xf>
    <xf numFmtId="0" fontId="1" fillId="0" borderId="11" xfId="47" applyBorder="1" applyAlignment="1">
      <alignment horizontal="left"/>
      <protection/>
    </xf>
    <xf numFmtId="0" fontId="1" fillId="0" borderId="40" xfId="47" applyBorder="1" applyAlignment="1">
      <alignment horizontal="center"/>
      <protection/>
    </xf>
    <xf numFmtId="0" fontId="1" fillId="0" borderId="41" xfId="47" applyBorder="1" applyAlignment="1">
      <alignment horizontal="center"/>
      <protection/>
    </xf>
    <xf numFmtId="0" fontId="1" fillId="0" borderId="42" xfId="47" applyBorder="1" applyAlignment="1">
      <alignment horizontal="center"/>
      <protection/>
    </xf>
    <xf numFmtId="0" fontId="2" fillId="10" borderId="43" xfId="47" applyFont="1" applyFill="1" applyBorder="1" applyAlignment="1">
      <alignment horizontal="center"/>
      <protection/>
    </xf>
    <xf numFmtId="0" fontId="2" fillId="10" borderId="44" xfId="47" applyFont="1" applyFill="1" applyBorder="1" applyAlignment="1">
      <alignment horizontal="center"/>
      <protection/>
    </xf>
    <xf numFmtId="0" fontId="1" fillId="0" borderId="45" xfId="47" applyBorder="1" applyAlignment="1">
      <alignment horizontal="center"/>
      <protection/>
    </xf>
    <xf numFmtId="0" fontId="1" fillId="24" borderId="46" xfId="47" applyFill="1" applyBorder="1" applyAlignment="1">
      <alignment horizontal="center"/>
      <protection/>
    </xf>
    <xf numFmtId="0" fontId="1" fillId="0" borderId="47" xfId="47" applyBorder="1" applyAlignment="1">
      <alignment horizontal="center"/>
      <protection/>
    </xf>
    <xf numFmtId="0" fontId="1" fillId="0" borderId="48" xfId="47" applyBorder="1" applyAlignment="1">
      <alignment horizontal="center"/>
      <protection/>
    </xf>
    <xf numFmtId="0" fontId="0" fillId="24" borderId="0" xfId="0" applyFont="1" applyFill="1" applyBorder="1" applyAlignment="1">
      <alignment/>
    </xf>
    <xf numFmtId="0" fontId="28" fillId="25" borderId="10" xfId="47" applyFont="1" applyFill="1" applyBorder="1" applyAlignment="1">
      <alignment horizontal="center" vertical="center"/>
      <protection/>
    </xf>
    <xf numFmtId="0" fontId="28" fillId="25" borderId="0" xfId="47" applyFont="1" applyFill="1" applyBorder="1" applyAlignment="1">
      <alignment horizontal="center" vertical="center"/>
      <protection/>
    </xf>
    <xf numFmtId="0" fontId="29" fillId="25" borderId="0" xfId="47" applyFont="1" applyFill="1" applyBorder="1" applyAlignment="1">
      <alignment horizontal="center" vertical="center"/>
      <protection/>
    </xf>
    <xf numFmtId="0" fontId="29" fillId="25" borderId="38" xfId="47" applyFont="1" applyFill="1" applyBorder="1" applyAlignment="1">
      <alignment horizontal="center" vertical="center"/>
      <protection/>
    </xf>
    <xf numFmtId="0" fontId="2" fillId="24" borderId="49" xfId="47" applyFont="1" applyFill="1" applyBorder="1" applyAlignment="1">
      <alignment horizontal="center"/>
      <protection/>
    </xf>
    <xf numFmtId="0" fontId="2" fillId="24" borderId="50" xfId="47" applyFont="1" applyFill="1" applyBorder="1" applyAlignment="1">
      <alignment horizontal="center"/>
      <protection/>
    </xf>
    <xf numFmtId="0" fontId="0" fillId="24" borderId="13" xfId="0" applyFont="1" applyFill="1" applyBorder="1" applyAlignment="1">
      <alignment/>
    </xf>
    <xf numFmtId="0" fontId="2" fillId="24" borderId="51" xfId="47" applyFont="1" applyFill="1" applyBorder="1" applyAlignment="1">
      <alignment horizontal="center"/>
      <protection/>
    </xf>
    <xf numFmtId="0" fontId="3" fillId="24" borderId="32" xfId="47" applyFont="1" applyFill="1" applyBorder="1" applyAlignment="1">
      <alignment horizontal="center"/>
      <protection/>
    </xf>
    <xf numFmtId="0" fontId="27" fillId="25" borderId="10" xfId="47" applyFont="1" applyFill="1" applyBorder="1" applyAlignment="1">
      <alignment horizontal="center"/>
      <protection/>
    </xf>
    <xf numFmtId="0" fontId="1" fillId="25" borderId="0" xfId="47" applyFill="1" applyBorder="1" applyAlignment="1">
      <alignment horizontal="center"/>
      <protection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6" fillId="24" borderId="11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0</xdr:rowOff>
    </xdr:from>
    <xdr:to>
      <xdr:col>6</xdr:col>
      <xdr:colOff>409575</xdr:colOff>
      <xdr:row>1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T62"/>
  <sheetViews>
    <sheetView showGridLines="0" tabSelected="1" zoomScale="90" zoomScaleNormal="90" workbookViewId="0" topLeftCell="A1">
      <selection activeCell="C35" sqref="C35"/>
    </sheetView>
  </sheetViews>
  <sheetFormatPr defaultColWidth="9.140625" defaultRowHeight="12.75"/>
  <cols>
    <col min="2" max="2" width="26.140625" style="0" customWidth="1"/>
    <col min="3" max="3" width="7.7109375" style="10" customWidth="1"/>
    <col min="4" max="4" width="5.421875" style="0" customWidth="1"/>
    <col min="12" max="12" width="5.28125" style="0" customWidth="1"/>
    <col min="19" max="19" width="12.140625" style="0" customWidth="1"/>
  </cols>
  <sheetData>
    <row r="1" spans="1:15" ht="31.5" customHeight="1">
      <c r="A1" s="57"/>
      <c r="B1" s="58"/>
      <c r="C1" s="89"/>
      <c r="D1" s="58"/>
      <c r="E1" s="58"/>
      <c r="F1" s="80" t="s">
        <v>35</v>
      </c>
      <c r="G1" s="80"/>
      <c r="H1" s="80"/>
      <c r="I1" s="80"/>
      <c r="J1" s="80"/>
      <c r="K1" s="80"/>
      <c r="L1" s="82" t="s">
        <v>45</v>
      </c>
      <c r="M1" s="82"/>
      <c r="N1" s="82"/>
      <c r="O1" s="82"/>
    </row>
    <row r="2" spans="1:15" ht="13.5" thickBot="1">
      <c r="A2" s="59"/>
      <c r="B2" s="57"/>
      <c r="C2" s="90"/>
      <c r="D2" s="60"/>
      <c r="E2" s="60"/>
      <c r="F2" s="81"/>
      <c r="G2" s="81"/>
      <c r="H2" s="81"/>
      <c r="I2" s="81"/>
      <c r="J2" s="81"/>
      <c r="K2" s="81"/>
      <c r="L2" s="83"/>
      <c r="M2" s="83"/>
      <c r="N2" s="83"/>
      <c r="O2" s="83"/>
    </row>
    <row r="3" spans="1:15" ht="13.5" thickBot="1">
      <c r="A3" s="9" t="s">
        <v>0</v>
      </c>
      <c r="B3" s="9" t="s">
        <v>1</v>
      </c>
      <c r="C3" s="12"/>
      <c r="D3" s="14" t="s">
        <v>3</v>
      </c>
      <c r="E3" s="5"/>
      <c r="F3" s="5"/>
      <c r="G3" s="5" t="s">
        <v>6</v>
      </c>
      <c r="H3" s="5"/>
      <c r="J3" s="10"/>
      <c r="K3" s="11"/>
      <c r="L3" s="12"/>
      <c r="M3" s="1"/>
      <c r="N3" s="1" t="s">
        <v>2</v>
      </c>
      <c r="O3" s="51"/>
    </row>
    <row r="4" spans="1:15" ht="13.5" thickBot="1">
      <c r="A4" s="13"/>
      <c r="B4" s="7"/>
      <c r="C4" s="7"/>
      <c r="D4" s="7" t="s">
        <v>11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12</v>
      </c>
      <c r="J4" s="7" t="s">
        <v>13</v>
      </c>
      <c r="K4" s="7"/>
      <c r="L4" s="7" t="s">
        <v>11</v>
      </c>
      <c r="M4" s="7" t="s">
        <v>7</v>
      </c>
      <c r="N4" s="7" t="s">
        <v>8</v>
      </c>
      <c r="O4" s="52"/>
    </row>
    <row r="5" spans="1:15" ht="12.75">
      <c r="A5" s="40">
        <v>1</v>
      </c>
      <c r="B5" s="61" t="s">
        <v>16</v>
      </c>
      <c r="C5" s="91">
        <f>2014-57-D5</f>
        <v>1951</v>
      </c>
      <c r="D5" s="36">
        <v>6</v>
      </c>
      <c r="E5" s="3">
        <v>157</v>
      </c>
      <c r="F5" s="3">
        <v>169</v>
      </c>
      <c r="G5" s="3">
        <v>188</v>
      </c>
      <c r="H5" s="3">
        <v>184</v>
      </c>
      <c r="I5" s="3">
        <v>193</v>
      </c>
      <c r="J5" s="3">
        <v>205</v>
      </c>
      <c r="K5" s="31">
        <f aca="true" t="shared" si="0" ref="K5:K32">SUM(E5:J5)+6*D5</f>
        <v>1132</v>
      </c>
      <c r="L5" s="36">
        <v>6</v>
      </c>
      <c r="M5" s="46">
        <v>247</v>
      </c>
      <c r="N5" s="46">
        <v>255</v>
      </c>
      <c r="O5" s="53">
        <f aca="true" t="shared" si="1" ref="O5:O28">SUM(M5:N5)+2*L5</f>
        <v>514</v>
      </c>
    </row>
    <row r="6" spans="1:15" ht="12.75">
      <c r="A6" s="41">
        <v>2</v>
      </c>
      <c r="B6" s="61" t="s">
        <v>40</v>
      </c>
      <c r="C6" s="92">
        <f>2014-57-D6+8</f>
        <v>1955</v>
      </c>
      <c r="D6" s="30">
        <v>10</v>
      </c>
      <c r="E6" s="21">
        <v>245</v>
      </c>
      <c r="F6" s="21">
        <v>215</v>
      </c>
      <c r="G6" s="21">
        <v>226</v>
      </c>
      <c r="H6" s="21">
        <v>217</v>
      </c>
      <c r="I6" s="21">
        <v>203</v>
      </c>
      <c r="J6" s="21">
        <v>200</v>
      </c>
      <c r="K6" s="31">
        <f t="shared" si="0"/>
        <v>1366</v>
      </c>
      <c r="L6" s="30">
        <v>10</v>
      </c>
      <c r="M6" s="46">
        <v>258</v>
      </c>
      <c r="N6" s="46">
        <v>202</v>
      </c>
      <c r="O6" s="54">
        <f t="shared" si="1"/>
        <v>480</v>
      </c>
    </row>
    <row r="7" spans="1:15" ht="12.75">
      <c r="A7" s="41">
        <v>3</v>
      </c>
      <c r="B7" s="61" t="s">
        <v>31</v>
      </c>
      <c r="C7" s="92">
        <f>2014-57-D7</f>
        <v>1957</v>
      </c>
      <c r="D7" s="30">
        <v>0</v>
      </c>
      <c r="E7" s="2">
        <v>237</v>
      </c>
      <c r="F7" s="2">
        <v>246</v>
      </c>
      <c r="G7" s="2">
        <v>218</v>
      </c>
      <c r="H7" s="2">
        <v>244</v>
      </c>
      <c r="I7" s="2">
        <v>222</v>
      </c>
      <c r="J7" s="2">
        <v>257</v>
      </c>
      <c r="K7" s="31">
        <f t="shared" si="0"/>
        <v>1424</v>
      </c>
      <c r="L7" s="30">
        <v>0</v>
      </c>
      <c r="M7" s="46">
        <v>246</v>
      </c>
      <c r="N7" s="46">
        <v>212</v>
      </c>
      <c r="O7" s="54">
        <f t="shared" si="1"/>
        <v>458</v>
      </c>
    </row>
    <row r="8" spans="1:15" ht="12.75">
      <c r="A8" s="41">
        <v>4</v>
      </c>
      <c r="B8" s="61" t="s">
        <v>33</v>
      </c>
      <c r="C8" s="92">
        <f>2014-57-D8+8</f>
        <v>1957</v>
      </c>
      <c r="D8" s="30">
        <v>8</v>
      </c>
      <c r="E8" s="2">
        <v>170</v>
      </c>
      <c r="F8" s="2">
        <v>209</v>
      </c>
      <c r="G8" s="2">
        <v>202</v>
      </c>
      <c r="H8" s="2">
        <v>146</v>
      </c>
      <c r="I8" s="2">
        <v>197</v>
      </c>
      <c r="J8" s="2">
        <v>183</v>
      </c>
      <c r="K8" s="31">
        <f t="shared" si="0"/>
        <v>1155</v>
      </c>
      <c r="L8" s="30">
        <v>8</v>
      </c>
      <c r="M8" s="46">
        <v>221</v>
      </c>
      <c r="N8" s="46">
        <v>194</v>
      </c>
      <c r="O8" s="54">
        <f t="shared" si="1"/>
        <v>431</v>
      </c>
    </row>
    <row r="9" spans="1:20" ht="12.75">
      <c r="A9" s="39">
        <v>5</v>
      </c>
      <c r="B9" s="61" t="s">
        <v>23</v>
      </c>
      <c r="C9" s="92">
        <f>2014-57-D9</f>
        <v>1950</v>
      </c>
      <c r="D9" s="30">
        <v>7</v>
      </c>
      <c r="E9" s="2">
        <v>186</v>
      </c>
      <c r="F9" s="2">
        <v>174</v>
      </c>
      <c r="G9" s="2">
        <v>195</v>
      </c>
      <c r="H9" s="2">
        <v>211</v>
      </c>
      <c r="I9" s="2">
        <v>199</v>
      </c>
      <c r="J9" s="42">
        <v>208</v>
      </c>
      <c r="K9" s="31">
        <f t="shared" si="0"/>
        <v>1215</v>
      </c>
      <c r="L9" s="30">
        <v>7</v>
      </c>
      <c r="M9" s="46">
        <v>201</v>
      </c>
      <c r="N9" s="46">
        <v>212</v>
      </c>
      <c r="O9" s="54">
        <f t="shared" si="1"/>
        <v>427</v>
      </c>
      <c r="T9" s="64"/>
    </row>
    <row r="10" spans="1:15" ht="12.75">
      <c r="A10" s="39">
        <v>6</v>
      </c>
      <c r="B10" s="61" t="s">
        <v>21</v>
      </c>
      <c r="C10" s="92">
        <f>2014-57-D10</f>
        <v>1957</v>
      </c>
      <c r="D10" s="30">
        <v>0</v>
      </c>
      <c r="E10" s="2">
        <v>213</v>
      </c>
      <c r="F10" s="2">
        <v>217</v>
      </c>
      <c r="G10" s="2">
        <v>234</v>
      </c>
      <c r="H10" s="2">
        <v>199</v>
      </c>
      <c r="I10" s="2">
        <v>255</v>
      </c>
      <c r="J10" s="42">
        <v>181</v>
      </c>
      <c r="K10" s="31">
        <f t="shared" si="0"/>
        <v>1299</v>
      </c>
      <c r="L10" s="30">
        <v>0</v>
      </c>
      <c r="M10" s="46">
        <v>200</v>
      </c>
      <c r="N10" s="46">
        <v>226</v>
      </c>
      <c r="O10" s="54">
        <f t="shared" si="1"/>
        <v>426</v>
      </c>
    </row>
    <row r="11" spans="1:15" ht="12.75">
      <c r="A11" s="39">
        <v>7</v>
      </c>
      <c r="B11" s="61" t="s">
        <v>32</v>
      </c>
      <c r="C11" s="92">
        <f>2014-57-D11+8</f>
        <v>1957</v>
      </c>
      <c r="D11" s="30">
        <v>8</v>
      </c>
      <c r="E11" s="21">
        <v>189</v>
      </c>
      <c r="F11" s="21">
        <v>178</v>
      </c>
      <c r="G11" s="21">
        <v>196</v>
      </c>
      <c r="H11" s="21">
        <v>194</v>
      </c>
      <c r="I11" s="21">
        <v>191</v>
      </c>
      <c r="J11" s="21">
        <v>167</v>
      </c>
      <c r="K11" s="31">
        <f t="shared" si="0"/>
        <v>1163</v>
      </c>
      <c r="L11" s="30">
        <v>8</v>
      </c>
      <c r="M11" s="46">
        <v>227</v>
      </c>
      <c r="N11" s="46">
        <v>166</v>
      </c>
      <c r="O11" s="54">
        <f t="shared" si="1"/>
        <v>409</v>
      </c>
    </row>
    <row r="12" spans="1:15" ht="13.5" thickBot="1">
      <c r="A12" s="47">
        <v>8</v>
      </c>
      <c r="B12" s="63" t="s">
        <v>44</v>
      </c>
      <c r="C12" s="93">
        <f>2014-57-D12</f>
        <v>1957</v>
      </c>
      <c r="D12" s="37">
        <v>0</v>
      </c>
      <c r="E12" s="66">
        <v>156</v>
      </c>
      <c r="F12" s="66">
        <v>206</v>
      </c>
      <c r="G12" s="66">
        <v>202</v>
      </c>
      <c r="H12" s="66">
        <v>172</v>
      </c>
      <c r="I12" s="66">
        <v>191</v>
      </c>
      <c r="J12" s="66">
        <v>181</v>
      </c>
      <c r="K12" s="32">
        <f t="shared" si="0"/>
        <v>1108</v>
      </c>
      <c r="L12" s="37">
        <v>0</v>
      </c>
      <c r="M12" s="17">
        <v>212</v>
      </c>
      <c r="N12" s="17">
        <v>190</v>
      </c>
      <c r="O12" s="33">
        <f t="shared" si="1"/>
        <v>402</v>
      </c>
    </row>
    <row r="13" spans="1:15" ht="13.5" thickTop="1">
      <c r="A13" s="41">
        <v>9</v>
      </c>
      <c r="B13" s="61" t="s">
        <v>19</v>
      </c>
      <c r="C13" s="92">
        <f>2014-57-D13</f>
        <v>1946</v>
      </c>
      <c r="D13" s="30">
        <v>11</v>
      </c>
      <c r="E13" s="3">
        <v>236</v>
      </c>
      <c r="F13" s="3">
        <v>223</v>
      </c>
      <c r="G13" s="3">
        <v>234</v>
      </c>
      <c r="H13" s="3">
        <v>225</v>
      </c>
      <c r="I13" s="3">
        <v>184</v>
      </c>
      <c r="J13" s="3">
        <v>163</v>
      </c>
      <c r="K13" s="31">
        <f t="shared" si="0"/>
        <v>1331</v>
      </c>
      <c r="L13" s="30">
        <v>11</v>
      </c>
      <c r="M13" s="45">
        <v>210</v>
      </c>
      <c r="N13" s="45">
        <v>169</v>
      </c>
      <c r="O13" s="54">
        <f t="shared" si="1"/>
        <v>401</v>
      </c>
    </row>
    <row r="14" spans="1:19" ht="12.75">
      <c r="A14" s="41">
        <v>10</v>
      </c>
      <c r="B14" s="61" t="s">
        <v>39</v>
      </c>
      <c r="C14" s="92">
        <f>2014-57-D14</f>
        <v>1946</v>
      </c>
      <c r="D14" s="30">
        <v>11</v>
      </c>
      <c r="E14" s="21">
        <v>223</v>
      </c>
      <c r="F14" s="21">
        <v>151</v>
      </c>
      <c r="G14" s="21">
        <v>194</v>
      </c>
      <c r="H14" s="21">
        <v>177</v>
      </c>
      <c r="I14" s="21">
        <v>201</v>
      </c>
      <c r="J14" s="21">
        <v>170</v>
      </c>
      <c r="K14" s="31">
        <f t="shared" si="0"/>
        <v>1182</v>
      </c>
      <c r="L14" s="30">
        <v>11</v>
      </c>
      <c r="M14" s="46">
        <v>202</v>
      </c>
      <c r="N14" s="46">
        <v>176</v>
      </c>
      <c r="O14" s="54">
        <f t="shared" si="1"/>
        <v>400</v>
      </c>
      <c r="P14" s="19"/>
      <c r="Q14" s="20"/>
      <c r="R14" s="19"/>
      <c r="S14" s="20"/>
    </row>
    <row r="15" spans="1:19" ht="12.75">
      <c r="A15" s="41">
        <v>11</v>
      </c>
      <c r="B15" s="61" t="s">
        <v>24</v>
      </c>
      <c r="C15" s="92">
        <f>2014-57-D15</f>
        <v>1943</v>
      </c>
      <c r="D15" s="30">
        <v>14</v>
      </c>
      <c r="E15" s="21">
        <v>202</v>
      </c>
      <c r="F15" s="21">
        <v>187</v>
      </c>
      <c r="G15" s="21">
        <v>186</v>
      </c>
      <c r="H15" s="21">
        <v>147</v>
      </c>
      <c r="I15" s="21">
        <v>180</v>
      </c>
      <c r="J15" s="21">
        <v>203</v>
      </c>
      <c r="K15" s="31">
        <f t="shared" si="0"/>
        <v>1189</v>
      </c>
      <c r="L15" s="30">
        <v>14</v>
      </c>
      <c r="M15" s="46">
        <v>186</v>
      </c>
      <c r="N15" s="46">
        <v>179</v>
      </c>
      <c r="O15" s="54">
        <f t="shared" si="1"/>
        <v>393</v>
      </c>
      <c r="P15" s="19"/>
      <c r="Q15" s="20"/>
      <c r="R15" s="19"/>
      <c r="S15" s="20"/>
    </row>
    <row r="16" spans="1:19" ht="12.75">
      <c r="A16" s="41">
        <v>12</v>
      </c>
      <c r="B16" s="61" t="s">
        <v>36</v>
      </c>
      <c r="C16" s="92">
        <f>2014-57-D16</f>
        <v>1952</v>
      </c>
      <c r="D16" s="30">
        <v>5</v>
      </c>
      <c r="E16" s="21">
        <v>170</v>
      </c>
      <c r="F16" s="21">
        <v>193</v>
      </c>
      <c r="G16" s="21">
        <v>182</v>
      </c>
      <c r="H16" s="21">
        <v>212</v>
      </c>
      <c r="I16" s="21">
        <v>193</v>
      </c>
      <c r="J16" s="21">
        <v>203</v>
      </c>
      <c r="K16" s="31">
        <f t="shared" si="0"/>
        <v>1183</v>
      </c>
      <c r="L16" s="30">
        <v>5</v>
      </c>
      <c r="M16" s="46">
        <v>180</v>
      </c>
      <c r="N16" s="46">
        <v>201</v>
      </c>
      <c r="O16" s="54">
        <f t="shared" si="1"/>
        <v>391</v>
      </c>
      <c r="P16" s="19"/>
      <c r="Q16" s="19"/>
      <c r="R16" s="20"/>
      <c r="S16" s="20"/>
    </row>
    <row r="17" spans="1:19" ht="12.75">
      <c r="A17" s="39">
        <v>13</v>
      </c>
      <c r="B17" s="61" t="s">
        <v>30</v>
      </c>
      <c r="C17" s="91">
        <f>2014-57-D17</f>
        <v>1957</v>
      </c>
      <c r="D17" s="36">
        <v>0</v>
      </c>
      <c r="E17" s="3">
        <v>194</v>
      </c>
      <c r="F17" s="3">
        <v>257</v>
      </c>
      <c r="G17" s="3">
        <v>234</v>
      </c>
      <c r="H17" s="3">
        <v>234</v>
      </c>
      <c r="I17" s="3">
        <v>223</v>
      </c>
      <c r="J17" s="3">
        <v>214</v>
      </c>
      <c r="K17" s="31">
        <f t="shared" si="0"/>
        <v>1356</v>
      </c>
      <c r="L17" s="36">
        <v>0</v>
      </c>
      <c r="M17" s="45">
        <v>238</v>
      </c>
      <c r="N17" s="45">
        <v>136</v>
      </c>
      <c r="O17" s="54">
        <f t="shared" si="1"/>
        <v>374</v>
      </c>
      <c r="P17" s="19"/>
      <c r="Q17" s="19"/>
      <c r="R17" s="20"/>
      <c r="S17" s="20"/>
    </row>
    <row r="18" spans="1:19" ht="12.75">
      <c r="A18" s="39">
        <v>14</v>
      </c>
      <c r="B18" s="61" t="s">
        <v>37</v>
      </c>
      <c r="C18" s="92">
        <f>2014-57-D18</f>
        <v>1957</v>
      </c>
      <c r="D18" s="30">
        <v>0</v>
      </c>
      <c r="E18" s="21">
        <v>167</v>
      </c>
      <c r="F18" s="21">
        <v>187</v>
      </c>
      <c r="G18" s="21">
        <v>180</v>
      </c>
      <c r="H18" s="21">
        <v>179</v>
      </c>
      <c r="I18" s="21">
        <v>192</v>
      </c>
      <c r="J18" s="21">
        <v>171</v>
      </c>
      <c r="K18" s="31">
        <f t="shared" si="0"/>
        <v>1076</v>
      </c>
      <c r="L18" s="30">
        <v>0</v>
      </c>
      <c r="M18" s="2">
        <v>196</v>
      </c>
      <c r="N18" s="2">
        <v>178</v>
      </c>
      <c r="O18" s="54">
        <f t="shared" si="1"/>
        <v>374</v>
      </c>
      <c r="P18" s="19"/>
      <c r="Q18" s="19"/>
      <c r="R18" s="20"/>
      <c r="S18" s="20"/>
    </row>
    <row r="19" spans="1:19" ht="12.75">
      <c r="A19" s="39">
        <v>15</v>
      </c>
      <c r="B19" s="61" t="s">
        <v>43</v>
      </c>
      <c r="C19" s="92">
        <f>2014-57-D19</f>
        <v>1957</v>
      </c>
      <c r="D19" s="30">
        <v>0</v>
      </c>
      <c r="E19" s="2">
        <v>184</v>
      </c>
      <c r="F19" s="2">
        <v>156</v>
      </c>
      <c r="G19" s="2">
        <v>169</v>
      </c>
      <c r="H19" s="2">
        <v>196</v>
      </c>
      <c r="I19" s="2">
        <v>221</v>
      </c>
      <c r="J19" s="2">
        <v>164</v>
      </c>
      <c r="K19" s="31">
        <f t="shared" si="0"/>
        <v>1090</v>
      </c>
      <c r="L19" s="30">
        <v>0</v>
      </c>
      <c r="M19" s="2">
        <v>179</v>
      </c>
      <c r="N19" s="2">
        <v>192</v>
      </c>
      <c r="O19" s="31">
        <f t="shared" si="1"/>
        <v>371</v>
      </c>
      <c r="P19" s="18"/>
      <c r="Q19" s="19"/>
      <c r="R19" s="20"/>
      <c r="S19" s="20"/>
    </row>
    <row r="20" spans="1:19" ht="12.75">
      <c r="A20" s="39">
        <v>16</v>
      </c>
      <c r="B20" s="61" t="s">
        <v>26</v>
      </c>
      <c r="C20" s="92">
        <f>2014-57-D20</f>
        <v>1957</v>
      </c>
      <c r="D20" s="30">
        <v>0</v>
      </c>
      <c r="E20" s="2">
        <v>198</v>
      </c>
      <c r="F20" s="2">
        <v>194</v>
      </c>
      <c r="G20" s="2">
        <v>154</v>
      </c>
      <c r="H20" s="2">
        <v>160</v>
      </c>
      <c r="I20" s="2">
        <v>211</v>
      </c>
      <c r="J20" s="42">
        <v>169</v>
      </c>
      <c r="K20" s="31">
        <f t="shared" si="0"/>
        <v>1086</v>
      </c>
      <c r="L20" s="30">
        <v>0</v>
      </c>
      <c r="M20" s="2">
        <v>169</v>
      </c>
      <c r="N20" s="2">
        <v>201</v>
      </c>
      <c r="O20" s="31">
        <f t="shared" si="1"/>
        <v>370</v>
      </c>
      <c r="P20" s="18"/>
      <c r="Q20" s="19"/>
      <c r="R20" s="20"/>
      <c r="S20" s="20"/>
    </row>
    <row r="21" spans="1:19" ht="12.75">
      <c r="A21" s="41">
        <v>17</v>
      </c>
      <c r="B21" s="61" t="s">
        <v>28</v>
      </c>
      <c r="C21" s="92">
        <f>2014-57-D21+8</f>
        <v>1955</v>
      </c>
      <c r="D21" s="30">
        <v>10</v>
      </c>
      <c r="E21" s="3">
        <v>183</v>
      </c>
      <c r="F21" s="3">
        <v>147</v>
      </c>
      <c r="G21" s="3">
        <v>195</v>
      </c>
      <c r="H21" s="3">
        <v>159</v>
      </c>
      <c r="I21" s="3">
        <v>192</v>
      </c>
      <c r="J21" s="3">
        <v>178</v>
      </c>
      <c r="K21" s="31">
        <f t="shared" si="0"/>
        <v>1114</v>
      </c>
      <c r="L21" s="30">
        <v>10</v>
      </c>
      <c r="M21" s="3">
        <v>172</v>
      </c>
      <c r="N21" s="3">
        <v>171</v>
      </c>
      <c r="O21" s="31">
        <f t="shared" si="1"/>
        <v>363</v>
      </c>
      <c r="P21" s="18"/>
      <c r="Q21" s="19"/>
      <c r="R21" s="20"/>
      <c r="S21" s="20"/>
    </row>
    <row r="22" spans="1:19" ht="12.75">
      <c r="A22" s="41">
        <v>18</v>
      </c>
      <c r="B22" s="62" t="s">
        <v>17</v>
      </c>
      <c r="C22" s="94">
        <f>2014-57-D22</f>
        <v>1953</v>
      </c>
      <c r="D22" s="30">
        <v>4</v>
      </c>
      <c r="E22" s="21">
        <v>214</v>
      </c>
      <c r="F22" s="21">
        <v>180</v>
      </c>
      <c r="G22" s="21">
        <v>178</v>
      </c>
      <c r="H22" s="21">
        <v>173</v>
      </c>
      <c r="I22" s="21">
        <v>179</v>
      </c>
      <c r="J22" s="21">
        <v>139</v>
      </c>
      <c r="K22" s="31">
        <f t="shared" si="0"/>
        <v>1087</v>
      </c>
      <c r="L22" s="30">
        <v>4</v>
      </c>
      <c r="M22" s="2">
        <v>168</v>
      </c>
      <c r="N22" s="2">
        <v>181</v>
      </c>
      <c r="O22" s="31">
        <f t="shared" si="1"/>
        <v>357</v>
      </c>
      <c r="P22" s="18"/>
      <c r="Q22" s="19"/>
      <c r="R22" s="20"/>
      <c r="S22" s="20"/>
    </row>
    <row r="23" spans="1:19" ht="12.75">
      <c r="A23" s="41">
        <v>19</v>
      </c>
      <c r="B23" s="61" t="s">
        <v>34</v>
      </c>
      <c r="C23" s="92">
        <f>2014-57-D23</f>
        <v>1957</v>
      </c>
      <c r="D23" s="30">
        <v>0</v>
      </c>
      <c r="E23" s="2">
        <v>221</v>
      </c>
      <c r="F23" s="2">
        <v>223</v>
      </c>
      <c r="G23" s="2">
        <v>178</v>
      </c>
      <c r="H23" s="2">
        <v>224</v>
      </c>
      <c r="I23" s="2">
        <v>212</v>
      </c>
      <c r="J23" s="2">
        <v>256</v>
      </c>
      <c r="K23" s="31">
        <f t="shared" si="0"/>
        <v>1314</v>
      </c>
      <c r="L23" s="30">
        <v>0</v>
      </c>
      <c r="M23" s="46">
        <v>159</v>
      </c>
      <c r="N23" s="46">
        <v>196</v>
      </c>
      <c r="O23" s="31">
        <f t="shared" si="1"/>
        <v>355</v>
      </c>
      <c r="P23" s="18"/>
      <c r="Q23" s="19"/>
      <c r="R23" s="20"/>
      <c r="S23" s="20"/>
    </row>
    <row r="24" spans="1:19" ht="12.75">
      <c r="A24" s="41">
        <v>20</v>
      </c>
      <c r="B24" s="62" t="s">
        <v>29</v>
      </c>
      <c r="C24" s="94">
        <f>2014-57-D24</f>
        <v>1946</v>
      </c>
      <c r="D24" s="30">
        <v>11</v>
      </c>
      <c r="E24" s="2">
        <v>199</v>
      </c>
      <c r="F24" s="2">
        <v>169</v>
      </c>
      <c r="G24" s="2">
        <v>167</v>
      </c>
      <c r="H24" s="2">
        <v>127</v>
      </c>
      <c r="I24" s="2">
        <v>192</v>
      </c>
      <c r="J24" s="2">
        <v>138</v>
      </c>
      <c r="K24" s="31">
        <f t="shared" si="0"/>
        <v>1058</v>
      </c>
      <c r="L24" s="30">
        <v>11</v>
      </c>
      <c r="M24" s="2">
        <v>151</v>
      </c>
      <c r="N24" s="2">
        <v>171</v>
      </c>
      <c r="O24" s="31">
        <f t="shared" si="1"/>
        <v>344</v>
      </c>
      <c r="P24" s="18"/>
      <c r="Q24" s="19"/>
      <c r="R24" s="20"/>
      <c r="S24" s="20"/>
    </row>
    <row r="25" spans="1:19" ht="12.75">
      <c r="A25" s="39">
        <v>21</v>
      </c>
      <c r="B25" s="61" t="s">
        <v>18</v>
      </c>
      <c r="C25" s="92">
        <f>2014-57-D25+8</f>
        <v>1949</v>
      </c>
      <c r="D25" s="30">
        <v>16</v>
      </c>
      <c r="E25" s="3">
        <v>120</v>
      </c>
      <c r="F25" s="3">
        <v>201</v>
      </c>
      <c r="G25" s="3">
        <v>184</v>
      </c>
      <c r="H25" s="3">
        <v>159</v>
      </c>
      <c r="I25" s="3">
        <v>192</v>
      </c>
      <c r="J25" s="3">
        <v>205</v>
      </c>
      <c r="K25" s="31">
        <f t="shared" si="0"/>
        <v>1157</v>
      </c>
      <c r="L25" s="30">
        <v>16</v>
      </c>
      <c r="M25" s="45">
        <v>138</v>
      </c>
      <c r="N25" s="45">
        <v>168</v>
      </c>
      <c r="O25" s="31">
        <f t="shared" si="1"/>
        <v>338</v>
      </c>
      <c r="P25" s="18"/>
      <c r="Q25" s="19"/>
      <c r="R25" s="20"/>
      <c r="S25" s="20"/>
    </row>
    <row r="26" spans="1:19" ht="12.75">
      <c r="A26" s="39">
        <v>22</v>
      </c>
      <c r="B26" s="61" t="s">
        <v>38</v>
      </c>
      <c r="C26" s="92">
        <f>2014-57-D26</f>
        <v>1947</v>
      </c>
      <c r="D26" s="30">
        <v>10</v>
      </c>
      <c r="E26" s="21">
        <v>245</v>
      </c>
      <c r="F26" s="21">
        <v>238</v>
      </c>
      <c r="G26" s="21">
        <v>178</v>
      </c>
      <c r="H26" s="21">
        <v>201</v>
      </c>
      <c r="I26" s="21">
        <v>167</v>
      </c>
      <c r="J26" s="44">
        <v>169</v>
      </c>
      <c r="K26" s="31">
        <f t="shared" si="0"/>
        <v>1258</v>
      </c>
      <c r="L26" s="30">
        <v>10</v>
      </c>
      <c r="M26" s="46">
        <v>147</v>
      </c>
      <c r="N26" s="46">
        <v>170</v>
      </c>
      <c r="O26" s="31">
        <f t="shared" si="1"/>
        <v>337</v>
      </c>
      <c r="P26" s="18"/>
      <c r="Q26" s="19"/>
      <c r="R26" s="20"/>
      <c r="S26" s="20"/>
    </row>
    <row r="27" spans="1:19" ht="12.75">
      <c r="A27" s="39">
        <v>23</v>
      </c>
      <c r="B27" s="61" t="s">
        <v>22</v>
      </c>
      <c r="C27" s="92">
        <f>2014-57-D27+8</f>
        <v>1957</v>
      </c>
      <c r="D27" s="30">
        <v>8</v>
      </c>
      <c r="E27" s="16">
        <v>164</v>
      </c>
      <c r="F27" s="16">
        <v>181</v>
      </c>
      <c r="G27" s="16">
        <v>148</v>
      </c>
      <c r="H27" s="16">
        <v>189</v>
      </c>
      <c r="I27" s="16">
        <v>165</v>
      </c>
      <c r="J27" s="16">
        <v>175</v>
      </c>
      <c r="K27" s="31">
        <f t="shared" si="0"/>
        <v>1070</v>
      </c>
      <c r="L27" s="30">
        <v>8</v>
      </c>
      <c r="M27" s="2">
        <v>150</v>
      </c>
      <c r="N27" s="2">
        <v>171</v>
      </c>
      <c r="O27" s="31">
        <f t="shared" si="1"/>
        <v>337</v>
      </c>
      <c r="P27" s="18"/>
      <c r="Q27" s="19"/>
      <c r="R27" s="20"/>
      <c r="S27" s="20"/>
    </row>
    <row r="28" spans="1:19" ht="13.5" thickBot="1">
      <c r="A28" s="47">
        <v>24</v>
      </c>
      <c r="B28" s="63" t="s">
        <v>20</v>
      </c>
      <c r="C28" s="93">
        <f>2014-57-D28</f>
        <v>1949</v>
      </c>
      <c r="D28" s="37">
        <v>8</v>
      </c>
      <c r="E28" s="65">
        <v>170</v>
      </c>
      <c r="F28" s="65">
        <v>144</v>
      </c>
      <c r="G28" s="65">
        <v>156</v>
      </c>
      <c r="H28" s="65">
        <v>193</v>
      </c>
      <c r="I28" s="65">
        <v>232</v>
      </c>
      <c r="J28" s="65">
        <v>177</v>
      </c>
      <c r="K28" s="32">
        <f t="shared" si="0"/>
        <v>1120</v>
      </c>
      <c r="L28" s="37">
        <v>8</v>
      </c>
      <c r="M28" s="17">
        <v>173</v>
      </c>
      <c r="N28" s="17">
        <v>145</v>
      </c>
      <c r="O28" s="33">
        <f t="shared" si="1"/>
        <v>334</v>
      </c>
      <c r="P28" s="18"/>
      <c r="Q28" s="19"/>
      <c r="R28" s="20"/>
      <c r="S28" s="20"/>
    </row>
    <row r="29" spans="1:19" ht="13.5" thickTop="1">
      <c r="A29" s="41">
        <v>25</v>
      </c>
      <c r="B29" s="61" t="s">
        <v>42</v>
      </c>
      <c r="C29" s="92">
        <f>2014-57-D29+8</f>
        <v>1948</v>
      </c>
      <c r="D29" s="30">
        <v>17</v>
      </c>
      <c r="E29" s="21">
        <v>144</v>
      </c>
      <c r="F29" s="21">
        <v>187</v>
      </c>
      <c r="G29" s="21">
        <v>166</v>
      </c>
      <c r="H29" s="21">
        <v>146</v>
      </c>
      <c r="I29" s="21">
        <v>134</v>
      </c>
      <c r="J29" s="21">
        <v>151</v>
      </c>
      <c r="K29" s="31">
        <f t="shared" si="0"/>
        <v>1030</v>
      </c>
      <c r="L29" s="18"/>
      <c r="M29" s="19"/>
      <c r="N29" s="19"/>
      <c r="O29" s="20"/>
      <c r="P29" s="19"/>
      <c r="Q29" s="19"/>
      <c r="R29" s="20"/>
      <c r="S29" s="20"/>
    </row>
    <row r="30" spans="1:19" ht="12.75">
      <c r="A30" s="41">
        <v>26</v>
      </c>
      <c r="B30" s="61" t="s">
        <v>27</v>
      </c>
      <c r="C30" s="92">
        <f>2014-57-D30+8</f>
        <v>1964</v>
      </c>
      <c r="D30" s="30">
        <v>1</v>
      </c>
      <c r="E30" s="16">
        <v>148</v>
      </c>
      <c r="F30" s="16">
        <v>159</v>
      </c>
      <c r="G30" s="16">
        <v>189</v>
      </c>
      <c r="H30" s="16">
        <v>191</v>
      </c>
      <c r="I30" s="16">
        <v>138</v>
      </c>
      <c r="J30" s="16">
        <v>188</v>
      </c>
      <c r="K30" s="31">
        <f t="shared" si="0"/>
        <v>1019</v>
      </c>
      <c r="L30" s="18"/>
      <c r="M30" s="19"/>
      <c r="N30" s="19"/>
      <c r="O30" s="20"/>
      <c r="P30" s="19"/>
      <c r="Q30" s="19"/>
      <c r="R30" s="20"/>
      <c r="S30" s="20"/>
    </row>
    <row r="31" spans="1:19" ht="12.75">
      <c r="A31" s="41">
        <v>27</v>
      </c>
      <c r="B31" s="61" t="s">
        <v>41</v>
      </c>
      <c r="C31" s="92">
        <f>2014-57-D31+8</f>
        <v>1963</v>
      </c>
      <c r="D31" s="30">
        <v>2</v>
      </c>
      <c r="E31" s="2">
        <v>201</v>
      </c>
      <c r="F31" s="2">
        <v>172</v>
      </c>
      <c r="G31" s="2">
        <v>138</v>
      </c>
      <c r="H31" s="2">
        <v>127</v>
      </c>
      <c r="I31" s="2">
        <v>163</v>
      </c>
      <c r="J31" s="2">
        <v>152</v>
      </c>
      <c r="K31" s="31">
        <f t="shared" si="0"/>
        <v>965</v>
      </c>
      <c r="L31" s="18"/>
      <c r="M31" s="19"/>
      <c r="N31" s="19"/>
      <c r="O31" s="20"/>
      <c r="P31" s="19"/>
      <c r="Q31" s="19"/>
      <c r="R31" s="20"/>
      <c r="S31" s="20"/>
    </row>
    <row r="32" spans="1:19" ht="12.75">
      <c r="A32" s="41">
        <v>28</v>
      </c>
      <c r="B32" s="61" t="s">
        <v>25</v>
      </c>
      <c r="C32" s="92">
        <f>2014-57-D32+8</f>
        <v>1949</v>
      </c>
      <c r="D32" s="30">
        <v>16</v>
      </c>
      <c r="E32" s="16">
        <v>127</v>
      </c>
      <c r="F32" s="16">
        <v>190</v>
      </c>
      <c r="G32" s="16">
        <v>136</v>
      </c>
      <c r="H32" s="16">
        <v>146</v>
      </c>
      <c r="I32" s="16">
        <v>123</v>
      </c>
      <c r="J32" s="16">
        <v>130</v>
      </c>
      <c r="K32" s="31">
        <f t="shared" si="0"/>
        <v>948</v>
      </c>
      <c r="L32" s="18"/>
      <c r="M32" s="19"/>
      <c r="N32" s="19"/>
      <c r="O32" s="20"/>
      <c r="P32" s="19"/>
      <c r="Q32" s="19"/>
      <c r="R32" s="20"/>
      <c r="S32" s="20"/>
    </row>
    <row r="33" spans="1:19" ht="12.75">
      <c r="A33" s="39">
        <v>29</v>
      </c>
      <c r="B33" s="61"/>
      <c r="C33" s="92"/>
      <c r="D33" s="30"/>
      <c r="E33" s="2"/>
      <c r="F33" s="2"/>
      <c r="G33" s="2"/>
      <c r="H33" s="2"/>
      <c r="I33" s="2"/>
      <c r="J33" s="2"/>
      <c r="K33" s="31"/>
      <c r="L33" s="18"/>
      <c r="M33" s="19"/>
      <c r="N33" s="19"/>
      <c r="O33" s="20"/>
      <c r="P33" s="19"/>
      <c r="Q33" s="19"/>
      <c r="R33" s="20"/>
      <c r="S33" s="20"/>
    </row>
    <row r="34" spans="1:19" ht="12.75">
      <c r="A34" s="39">
        <v>30</v>
      </c>
      <c r="B34" s="61"/>
      <c r="C34" s="92"/>
      <c r="D34" s="30"/>
      <c r="E34" s="2"/>
      <c r="F34" s="2"/>
      <c r="G34" s="2"/>
      <c r="H34" s="2"/>
      <c r="I34" s="2"/>
      <c r="J34" s="2"/>
      <c r="K34" s="31"/>
      <c r="L34" s="18"/>
      <c r="M34" s="19"/>
      <c r="N34" s="19"/>
      <c r="O34" s="20"/>
      <c r="P34" s="19"/>
      <c r="Q34" s="19"/>
      <c r="R34" s="20"/>
      <c r="S34" s="20"/>
    </row>
    <row r="35" spans="1:19" ht="12.75">
      <c r="A35" s="39">
        <v>31</v>
      </c>
      <c r="B35" s="61"/>
      <c r="C35" s="92"/>
      <c r="D35" s="30"/>
      <c r="E35" s="2"/>
      <c r="F35" s="2"/>
      <c r="G35" s="2"/>
      <c r="H35" s="2"/>
      <c r="I35" s="2"/>
      <c r="J35" s="43"/>
      <c r="K35" s="31">
        <f>SUM(E35:J35)+6*D35</f>
        <v>0</v>
      </c>
      <c r="L35" s="18"/>
      <c r="M35" s="19"/>
      <c r="N35" s="19"/>
      <c r="O35" s="20"/>
      <c r="P35" s="19"/>
      <c r="Q35" s="19"/>
      <c r="R35" s="20"/>
      <c r="S35" s="20"/>
    </row>
    <row r="36" spans="1:19" ht="12.75">
      <c r="A36" s="39">
        <v>32</v>
      </c>
      <c r="B36" s="95" t="s">
        <v>55</v>
      </c>
      <c r="C36" s="92"/>
      <c r="D36" s="30"/>
      <c r="E36" s="21"/>
      <c r="F36" s="21"/>
      <c r="G36" s="21"/>
      <c r="H36" s="21"/>
      <c r="I36" s="21"/>
      <c r="J36" s="21"/>
      <c r="K36" s="31">
        <f>SUM(E36:J36)+6*D36</f>
        <v>0</v>
      </c>
      <c r="L36" s="18"/>
      <c r="M36" s="19"/>
      <c r="N36" s="19"/>
      <c r="O36" s="20"/>
      <c r="P36" s="19"/>
      <c r="Q36" s="19"/>
      <c r="R36" s="20"/>
      <c r="S36" s="20"/>
    </row>
    <row r="37" spans="1:19" ht="12.75">
      <c r="A37" s="41">
        <v>33</v>
      </c>
      <c r="B37" s="61" t="s">
        <v>18</v>
      </c>
      <c r="C37" s="92"/>
      <c r="D37" s="30">
        <v>16</v>
      </c>
      <c r="E37" s="2">
        <v>141</v>
      </c>
      <c r="F37" s="2">
        <v>190</v>
      </c>
      <c r="G37" s="2">
        <v>164</v>
      </c>
      <c r="H37" s="2">
        <v>159</v>
      </c>
      <c r="I37" s="2">
        <v>185</v>
      </c>
      <c r="J37" s="2">
        <v>159</v>
      </c>
      <c r="K37" s="31">
        <f>SUM(E37:J37)+6*D37</f>
        <v>1094</v>
      </c>
      <c r="L37" s="18"/>
      <c r="M37" s="22"/>
      <c r="N37" s="22"/>
      <c r="O37" s="22"/>
      <c r="P37" s="22"/>
      <c r="Q37" s="22"/>
      <c r="R37" s="22"/>
      <c r="S37" s="22"/>
    </row>
    <row r="38" spans="1:19" ht="12.75">
      <c r="A38" s="41">
        <v>34</v>
      </c>
      <c r="B38" s="61" t="s">
        <v>20</v>
      </c>
      <c r="C38" s="92"/>
      <c r="D38" s="30">
        <v>8</v>
      </c>
      <c r="E38" s="3">
        <v>189</v>
      </c>
      <c r="F38" s="3">
        <v>162</v>
      </c>
      <c r="G38" s="3">
        <v>154</v>
      </c>
      <c r="H38" s="3">
        <v>167</v>
      </c>
      <c r="I38" s="3">
        <v>191</v>
      </c>
      <c r="J38" s="3">
        <v>203</v>
      </c>
      <c r="K38" s="31">
        <f>SUM(E38:J38)+6*D38</f>
        <v>1114</v>
      </c>
      <c r="L38" s="18"/>
      <c r="M38" s="22"/>
      <c r="N38" s="22"/>
      <c r="O38" s="22"/>
      <c r="P38" s="22"/>
      <c r="Q38" s="22"/>
      <c r="R38" s="22"/>
      <c r="S38" s="22"/>
    </row>
    <row r="39" spans="1:19" ht="12.75">
      <c r="A39" s="41">
        <v>35</v>
      </c>
      <c r="B39" s="38"/>
      <c r="C39" s="44"/>
      <c r="D39" s="30"/>
      <c r="E39" s="21"/>
      <c r="F39" s="21"/>
      <c r="G39" s="21"/>
      <c r="H39" s="21"/>
      <c r="I39" s="21"/>
      <c r="J39" s="21"/>
      <c r="K39" s="31">
        <f>SUM(E39:J39)+6*D39</f>
        <v>0</v>
      </c>
      <c r="L39" s="18"/>
      <c r="M39" s="22"/>
      <c r="N39" s="22"/>
      <c r="O39" s="22"/>
      <c r="P39" s="22"/>
      <c r="Q39" s="22"/>
      <c r="R39" s="22"/>
      <c r="S39" s="22"/>
    </row>
    <row r="40" spans="14:19" ht="12.75">
      <c r="N40" s="8"/>
      <c r="O40" s="8"/>
      <c r="P40" s="8"/>
      <c r="Q40" s="8"/>
      <c r="R40" s="8"/>
      <c r="S40" s="8"/>
    </row>
    <row r="41" spans="14:19" ht="12.75">
      <c r="N41" s="8"/>
      <c r="O41" s="8"/>
      <c r="P41" s="8"/>
      <c r="Q41" s="8"/>
      <c r="R41" s="8"/>
      <c r="S41" s="8"/>
    </row>
    <row r="42" spans="14:19" ht="12.75">
      <c r="N42" s="8"/>
      <c r="O42" s="8"/>
      <c r="P42" s="8"/>
      <c r="Q42" s="8"/>
      <c r="R42" s="8"/>
      <c r="S42" s="8"/>
    </row>
    <row r="43" spans="14:19" ht="12.75">
      <c r="N43" s="8"/>
      <c r="O43" s="8"/>
      <c r="P43" s="8"/>
      <c r="Q43" s="8"/>
      <c r="R43" s="8"/>
      <c r="S43" s="8"/>
    </row>
    <row r="44" spans="14:19" ht="12.75">
      <c r="N44" s="8"/>
      <c r="O44" s="8"/>
      <c r="P44" s="8"/>
      <c r="Q44" s="8"/>
      <c r="R44" s="8"/>
      <c r="S44" s="8"/>
    </row>
    <row r="45" spans="14:19" ht="12.75">
      <c r="N45" s="8"/>
      <c r="O45" s="8"/>
      <c r="P45" s="8"/>
      <c r="Q45" s="8"/>
      <c r="R45" s="8"/>
      <c r="S45" s="8"/>
    </row>
    <row r="46" spans="14:19" ht="12.75">
      <c r="N46" s="8"/>
      <c r="O46" s="8"/>
      <c r="P46" s="8"/>
      <c r="Q46" s="8"/>
      <c r="R46" s="8"/>
      <c r="S46" s="8"/>
    </row>
    <row r="47" spans="14:19" ht="12.75">
      <c r="N47" s="8"/>
      <c r="O47" s="8"/>
      <c r="P47" s="8"/>
      <c r="Q47" s="8"/>
      <c r="R47" s="8"/>
      <c r="S47" s="8"/>
    </row>
    <row r="48" spans="14:19" ht="12.75">
      <c r="N48" s="8"/>
      <c r="O48" s="8"/>
      <c r="P48" s="8"/>
      <c r="Q48" s="8"/>
      <c r="R48" s="8"/>
      <c r="S48" s="8"/>
    </row>
    <row r="49" spans="14:19" ht="12.75">
      <c r="N49" s="8"/>
      <c r="O49" s="8"/>
      <c r="P49" s="8"/>
      <c r="Q49" s="8"/>
      <c r="R49" s="8"/>
      <c r="S49" s="8"/>
    </row>
    <row r="50" spans="14:19" ht="12.75">
      <c r="N50" s="8"/>
      <c r="O50" s="8"/>
      <c r="P50" s="8"/>
      <c r="Q50" s="8"/>
      <c r="R50" s="8"/>
      <c r="S50" s="8"/>
    </row>
    <row r="51" spans="14:19" ht="12.75">
      <c r="N51" s="8"/>
      <c r="O51" s="8"/>
      <c r="P51" s="8"/>
      <c r="Q51" s="8"/>
      <c r="R51" s="8"/>
      <c r="S51" s="8"/>
    </row>
    <row r="52" spans="14:19" ht="12.75">
      <c r="N52" s="8"/>
      <c r="O52" s="8"/>
      <c r="P52" s="8"/>
      <c r="Q52" s="8"/>
      <c r="R52" s="8"/>
      <c r="S52" s="8"/>
    </row>
    <row r="53" spans="14:19" ht="12.75">
      <c r="N53" s="8"/>
      <c r="O53" s="8"/>
      <c r="P53" s="8"/>
      <c r="Q53" s="8"/>
      <c r="R53" s="8"/>
      <c r="S53" s="8"/>
    </row>
    <row r="54" spans="14:19" ht="12.75">
      <c r="N54" s="8"/>
      <c r="O54" s="8"/>
      <c r="P54" s="8"/>
      <c r="Q54" s="8"/>
      <c r="R54" s="8"/>
      <c r="S54" s="8"/>
    </row>
    <row r="55" spans="14:19" ht="12.75">
      <c r="N55" s="8"/>
      <c r="O55" s="8"/>
      <c r="P55" s="8"/>
      <c r="Q55" s="8"/>
      <c r="R55" s="8"/>
      <c r="S55" s="8"/>
    </row>
    <row r="56" spans="14:19" ht="12.75">
      <c r="N56" s="8"/>
      <c r="O56" s="8"/>
      <c r="P56" s="8"/>
      <c r="Q56" s="8"/>
      <c r="R56" s="8"/>
      <c r="S56" s="8"/>
    </row>
    <row r="57" spans="14:19" ht="12.75">
      <c r="N57" s="8"/>
      <c r="O57" s="8"/>
      <c r="P57" s="8"/>
      <c r="Q57" s="8"/>
      <c r="R57" s="8"/>
      <c r="S57" s="8"/>
    </row>
    <row r="58" spans="14:19" ht="12.75">
      <c r="N58" s="8"/>
      <c r="O58" s="8"/>
      <c r="P58" s="8"/>
      <c r="Q58" s="8"/>
      <c r="R58" s="8"/>
      <c r="S58" s="8"/>
    </row>
    <row r="59" spans="14:19" ht="12.75">
      <c r="N59" s="8"/>
      <c r="O59" s="8"/>
      <c r="P59" s="8"/>
      <c r="Q59" s="8"/>
      <c r="R59" s="8"/>
      <c r="S59" s="8"/>
    </row>
    <row r="60" spans="14:19" ht="12.75">
      <c r="N60" s="8"/>
      <c r="O60" s="8"/>
      <c r="P60" s="8"/>
      <c r="Q60" s="8"/>
      <c r="R60" s="8"/>
      <c r="S60" s="8"/>
    </row>
    <row r="61" spans="14:19" ht="12.75">
      <c r="N61" s="8"/>
      <c r="O61" s="8"/>
      <c r="P61" s="8"/>
      <c r="Q61" s="8"/>
      <c r="R61" s="8"/>
      <c r="S61" s="8"/>
    </row>
    <row r="62" spans="14:19" ht="12.75">
      <c r="N62" s="8"/>
      <c r="O62" s="8"/>
      <c r="P62" s="8"/>
      <c r="Q62" s="8"/>
      <c r="R62" s="8"/>
      <c r="S62" s="8"/>
    </row>
  </sheetData>
  <sheetProtection/>
  <mergeCells count="2">
    <mergeCell ref="F1:K2"/>
    <mergeCell ref="L1:O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24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421875" style="0" customWidth="1"/>
    <col min="3" max="3" width="19.00390625" style="0" customWidth="1"/>
    <col min="4" max="4" width="5.00390625" style="0" customWidth="1"/>
    <col min="11" max="11" width="18.421875" style="0" customWidth="1"/>
  </cols>
  <sheetData>
    <row r="1" spans="3:4" ht="31.5" customHeight="1">
      <c r="C1" s="29" t="s">
        <v>15</v>
      </c>
      <c r="D1" s="24"/>
    </row>
    <row r="2" spans="3:4" ht="31.5" customHeight="1" thickBot="1">
      <c r="C2" s="29"/>
      <c r="D2" s="24"/>
    </row>
    <row r="3" spans="2:7" ht="13.5" thickBot="1">
      <c r="B3" s="9" t="s">
        <v>0</v>
      </c>
      <c r="C3" s="12" t="s">
        <v>1</v>
      </c>
      <c r="D3" s="55"/>
      <c r="E3" s="55" t="s">
        <v>3</v>
      </c>
      <c r="F3" s="5"/>
      <c r="G3" s="11"/>
    </row>
    <row r="4" spans="1:7" ht="13.5" thickBot="1">
      <c r="A4" s="23"/>
      <c r="B4" s="25"/>
      <c r="C4" s="7"/>
      <c r="D4" s="7" t="s">
        <v>11</v>
      </c>
      <c r="E4" s="7" t="s">
        <v>4</v>
      </c>
      <c r="F4" s="48" t="s">
        <v>5</v>
      </c>
      <c r="G4" s="28"/>
    </row>
    <row r="5" spans="1:7" ht="12.75">
      <c r="A5" s="23"/>
      <c r="B5" s="26">
        <v>1</v>
      </c>
      <c r="C5" s="61" t="s">
        <v>16</v>
      </c>
      <c r="D5" s="6">
        <v>6</v>
      </c>
      <c r="E5" s="15">
        <v>210</v>
      </c>
      <c r="F5" s="49">
        <v>211</v>
      </c>
      <c r="G5" s="34">
        <f>SUM(E5:F5)+2*D5</f>
        <v>433</v>
      </c>
    </row>
    <row r="6" spans="1:7" ht="13.5" thickBot="1">
      <c r="A6" s="23"/>
      <c r="B6" s="27">
        <v>8</v>
      </c>
      <c r="C6" s="63" t="s">
        <v>47</v>
      </c>
      <c r="D6" s="4">
        <v>11</v>
      </c>
      <c r="E6" s="4">
        <v>180</v>
      </c>
      <c r="F6" s="50">
        <v>200</v>
      </c>
      <c r="G6" s="35">
        <f>SUM(E6:F6)+2*D6</f>
        <v>402</v>
      </c>
    </row>
    <row r="8" ht="13.5" thickBot="1"/>
    <row r="9" spans="2:7" ht="13.5" thickBot="1">
      <c r="B9" s="9" t="s">
        <v>0</v>
      </c>
      <c r="C9" s="12" t="s">
        <v>1</v>
      </c>
      <c r="D9" s="55"/>
      <c r="E9" s="55" t="s">
        <v>3</v>
      </c>
      <c r="F9" s="5"/>
      <c r="G9" s="11"/>
    </row>
    <row r="10" spans="1:11" ht="13.5" thickBot="1">
      <c r="A10" s="23"/>
      <c r="B10" s="25"/>
      <c r="C10" s="7"/>
      <c r="D10" s="7" t="s">
        <v>11</v>
      </c>
      <c r="E10" s="7" t="s">
        <v>4</v>
      </c>
      <c r="F10" s="48" t="s">
        <v>5</v>
      </c>
      <c r="G10" s="28"/>
      <c r="J10" t="s">
        <v>51</v>
      </c>
      <c r="K10" s="61" t="s">
        <v>31</v>
      </c>
    </row>
    <row r="11" spans="1:11" ht="12.75">
      <c r="A11" s="23"/>
      <c r="B11" s="26">
        <v>2</v>
      </c>
      <c r="C11" s="61" t="s">
        <v>40</v>
      </c>
      <c r="D11" s="6">
        <v>10</v>
      </c>
      <c r="E11" s="15">
        <v>226</v>
      </c>
      <c r="F11" s="49">
        <v>170</v>
      </c>
      <c r="G11" s="34">
        <f>SUM(E11:F11)+2*D11</f>
        <v>416</v>
      </c>
      <c r="J11" t="s">
        <v>50</v>
      </c>
      <c r="K11" s="61" t="s">
        <v>40</v>
      </c>
    </row>
    <row r="12" spans="1:11" ht="13.5" thickBot="1">
      <c r="A12" s="23"/>
      <c r="B12" s="27">
        <v>7</v>
      </c>
      <c r="C12" s="63" t="s">
        <v>44</v>
      </c>
      <c r="D12" s="4"/>
      <c r="E12" s="4">
        <v>225</v>
      </c>
      <c r="F12" s="50">
        <v>213</v>
      </c>
      <c r="G12" s="35">
        <f>SUM(E12:F12)+2*D12</f>
        <v>438</v>
      </c>
      <c r="J12" t="s">
        <v>49</v>
      </c>
      <c r="K12" s="61" t="s">
        <v>47</v>
      </c>
    </row>
    <row r="13" spans="10:11" ht="12.75">
      <c r="J13" t="s">
        <v>48</v>
      </c>
      <c r="K13" s="61" t="s">
        <v>33</v>
      </c>
    </row>
    <row r="14" ht="13.5" thickBot="1"/>
    <row r="15" spans="2:7" ht="13.5" thickBot="1">
      <c r="B15" s="9" t="s">
        <v>0</v>
      </c>
      <c r="C15" s="12" t="s">
        <v>1</v>
      </c>
      <c r="D15" s="55"/>
      <c r="E15" s="55" t="s">
        <v>3</v>
      </c>
      <c r="F15" s="5"/>
      <c r="G15" s="11"/>
    </row>
    <row r="16" spans="1:7" ht="13.5" thickBot="1">
      <c r="A16" s="23"/>
      <c r="B16" s="25"/>
      <c r="C16" s="7"/>
      <c r="D16" s="7" t="s">
        <v>11</v>
      </c>
      <c r="E16" s="7" t="s">
        <v>4</v>
      </c>
      <c r="F16" s="48" t="s">
        <v>5</v>
      </c>
      <c r="G16" s="28"/>
    </row>
    <row r="17" spans="1:7" ht="12.75">
      <c r="A17" s="23"/>
      <c r="B17" s="26">
        <v>3</v>
      </c>
      <c r="C17" s="61" t="s">
        <v>31</v>
      </c>
      <c r="D17" s="6"/>
      <c r="E17" s="15">
        <v>190</v>
      </c>
      <c r="F17" s="49">
        <v>244</v>
      </c>
      <c r="G17" s="34">
        <f>SUM(E17:F17)+2*D17</f>
        <v>434</v>
      </c>
    </row>
    <row r="18" spans="1:7" ht="13.5" thickBot="1">
      <c r="A18" s="23"/>
      <c r="B18" s="27">
        <v>6</v>
      </c>
      <c r="C18" s="67" t="s">
        <v>46</v>
      </c>
      <c r="D18" s="4">
        <v>8</v>
      </c>
      <c r="E18" s="4">
        <v>226</v>
      </c>
      <c r="F18" s="50">
        <v>237</v>
      </c>
      <c r="G18" s="35">
        <f>SUM(E18:F18)+2*D18</f>
        <v>479</v>
      </c>
    </row>
    <row r="20" ht="13.5" thickBot="1"/>
    <row r="21" spans="2:7" ht="13.5" thickBot="1">
      <c r="B21" s="9" t="s">
        <v>0</v>
      </c>
      <c r="C21" s="12" t="s">
        <v>1</v>
      </c>
      <c r="D21" s="55"/>
      <c r="E21" s="55" t="s">
        <v>3</v>
      </c>
      <c r="F21" s="5"/>
      <c r="G21" s="11"/>
    </row>
    <row r="22" spans="1:7" ht="13.5" thickBot="1">
      <c r="A22" s="23"/>
      <c r="B22" s="13"/>
      <c r="C22" s="7"/>
      <c r="D22" s="7" t="s">
        <v>11</v>
      </c>
      <c r="E22" s="7" t="s">
        <v>4</v>
      </c>
      <c r="F22" s="48" t="s">
        <v>5</v>
      </c>
      <c r="G22" s="28"/>
    </row>
    <row r="23" spans="1:7" ht="12.75">
      <c r="A23" s="23"/>
      <c r="B23" s="84">
        <v>4</v>
      </c>
      <c r="C23" s="61" t="s">
        <v>33</v>
      </c>
      <c r="D23" s="6">
        <v>8</v>
      </c>
      <c r="E23" s="15">
        <v>174</v>
      </c>
      <c r="F23" s="49">
        <v>201</v>
      </c>
      <c r="G23" s="34">
        <f>SUM(E23:F23)+2*D23</f>
        <v>391</v>
      </c>
    </row>
    <row r="24" spans="1:7" ht="13.5" thickBot="1">
      <c r="A24" s="23"/>
      <c r="B24" s="85">
        <v>5</v>
      </c>
      <c r="C24" s="86" t="s">
        <v>21</v>
      </c>
      <c r="D24" s="4"/>
      <c r="E24" s="4">
        <v>204</v>
      </c>
      <c r="F24" s="50">
        <v>189</v>
      </c>
      <c r="G24" s="35">
        <f>SUM(E24:F24)+2*D24</f>
        <v>393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6"/>
  <sheetViews>
    <sheetView showGridLines="0" zoomScalePageLayoutView="0" workbookViewId="0" topLeftCell="A1">
      <selection activeCell="C21" sqref="C21"/>
    </sheetView>
  </sheetViews>
  <sheetFormatPr defaultColWidth="9.140625" defaultRowHeight="12.75"/>
  <cols>
    <col min="1" max="1" width="4.421875" style="0" customWidth="1"/>
    <col min="3" max="3" width="19.00390625" style="0" customWidth="1"/>
    <col min="4" max="4" width="5.00390625" style="0" customWidth="1"/>
    <col min="5" max="5" width="11.7109375" style="0" customWidth="1"/>
  </cols>
  <sheetData>
    <row r="1" spans="3:4" ht="31.5" customHeight="1">
      <c r="C1" s="29" t="s">
        <v>14</v>
      </c>
      <c r="D1" s="24"/>
    </row>
    <row r="2" spans="3:4" ht="31.5" customHeight="1" thickBot="1">
      <c r="C2" s="29"/>
      <c r="D2" s="24"/>
    </row>
    <row r="3" spans="2:6" ht="13.5" thickBot="1">
      <c r="B3" s="9" t="s">
        <v>0</v>
      </c>
      <c r="C3" s="12" t="s">
        <v>1</v>
      </c>
      <c r="D3" s="56"/>
      <c r="E3" s="55" t="s">
        <v>3</v>
      </c>
      <c r="F3" s="11"/>
    </row>
    <row r="4" spans="1:6" ht="13.5" thickBot="1">
      <c r="A4" s="23"/>
      <c r="B4" s="13"/>
      <c r="C4" s="68"/>
      <c r="D4" s="70" t="s">
        <v>11</v>
      </c>
      <c r="E4" s="75" t="s">
        <v>4</v>
      </c>
      <c r="F4" s="72"/>
    </row>
    <row r="5" spans="1:6" ht="12.75">
      <c r="A5" s="23"/>
      <c r="B5" s="84">
        <v>1</v>
      </c>
      <c r="C5" s="69" t="s">
        <v>46</v>
      </c>
      <c r="D5" s="71">
        <v>8</v>
      </c>
      <c r="E5" s="76">
        <v>227</v>
      </c>
      <c r="F5" s="73">
        <f>SUM(D5:E5)</f>
        <v>235</v>
      </c>
    </row>
    <row r="6" spans="1:6" ht="12.75">
      <c r="A6" s="23"/>
      <c r="B6" s="87">
        <v>2</v>
      </c>
      <c r="C6" s="61" t="s">
        <v>21</v>
      </c>
      <c r="D6" s="71"/>
      <c r="E6" s="77">
        <v>190</v>
      </c>
      <c r="F6" s="73">
        <f>SUM(D6:E6)</f>
        <v>190</v>
      </c>
    </row>
    <row r="7" spans="1:6" ht="12.75">
      <c r="A7" s="23"/>
      <c r="B7" s="87">
        <v>3</v>
      </c>
      <c r="C7" s="61" t="s">
        <v>44</v>
      </c>
      <c r="D7" s="71"/>
      <c r="E7" s="77">
        <v>158</v>
      </c>
      <c r="F7" s="73">
        <f>SUM(D7:E7)</f>
        <v>158</v>
      </c>
    </row>
    <row r="8" spans="1:6" ht="13.5" thickBot="1">
      <c r="A8" s="23"/>
      <c r="B8" s="85">
        <v>4</v>
      </c>
      <c r="C8" s="86" t="s">
        <v>16</v>
      </c>
      <c r="D8" s="88">
        <v>6</v>
      </c>
      <c r="E8" s="78">
        <v>149</v>
      </c>
      <c r="F8" s="74">
        <f>SUM(D8:E8)</f>
        <v>155</v>
      </c>
    </row>
    <row r="13" spans="3:5" ht="12.75">
      <c r="C13" t="s">
        <v>51</v>
      </c>
      <c r="D13" s="79" t="s">
        <v>52</v>
      </c>
      <c r="E13" s="8"/>
    </row>
    <row r="14" spans="3:5" ht="12.75">
      <c r="C14" t="s">
        <v>50</v>
      </c>
      <c r="D14" s="79" t="s">
        <v>53</v>
      </c>
      <c r="E14" s="8"/>
    </row>
    <row r="15" spans="3:5" ht="12.75">
      <c r="C15" t="s">
        <v>49</v>
      </c>
      <c r="D15" s="79" t="s">
        <v>47</v>
      </c>
      <c r="E15" s="8"/>
    </row>
    <row r="16" spans="3:5" ht="12.75">
      <c r="C16" t="s">
        <v>48</v>
      </c>
      <c r="D16" s="79" t="s">
        <v>54</v>
      </c>
      <c r="E16" s="8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Milan Soušek</cp:lastModifiedBy>
  <cp:lastPrinted>2013-12-06T12:54:40Z</cp:lastPrinted>
  <dcterms:created xsi:type="dcterms:W3CDTF">2004-04-26T13:22:35Z</dcterms:created>
  <dcterms:modified xsi:type="dcterms:W3CDTF">2014-02-10T00:08:40Z</dcterms:modified>
  <cp:category/>
  <cp:version/>
  <cp:contentType/>
  <cp:contentStatus/>
</cp:coreProperties>
</file>