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440" tabRatio="755" activeTab="0"/>
  </bookViews>
  <sheets>
    <sheet name="Single" sheetId="1" r:id="rId1"/>
    <sheet name="Single Final" sheetId="2" r:id="rId2"/>
    <sheet name="Doubles" sheetId="3" r:id="rId3"/>
    <sheet name="Doubles Final" sheetId="4" r:id="rId4"/>
    <sheet name="Teams" sheetId="5" r:id="rId5"/>
    <sheet name="Teams Final" sheetId="6" r:id="rId6"/>
    <sheet name="All Event " sheetId="7" r:id="rId7"/>
    <sheet name="Masters" sheetId="8" r:id="rId8"/>
    <sheet name="FINAL SCORE" sheetId="9" r:id="rId9"/>
    <sheet name="munka" sheetId="10" state="hidden" r:id="rId10"/>
  </sheets>
  <definedNames/>
  <calcPr fullCalcOnLoad="1"/>
</workbook>
</file>

<file path=xl/sharedStrings.xml><?xml version="1.0" encoding="utf-8"?>
<sst xmlns="http://schemas.openxmlformats.org/spreadsheetml/2006/main" count="1599" uniqueCount="228">
  <si>
    <t>Squad</t>
  </si>
  <si>
    <t>Name</t>
  </si>
  <si>
    <t>Country</t>
  </si>
  <si>
    <t>G1</t>
  </si>
  <si>
    <t>G2</t>
  </si>
  <si>
    <t>G3</t>
  </si>
  <si>
    <t>G4</t>
  </si>
  <si>
    <t>G5</t>
  </si>
  <si>
    <t>G6</t>
  </si>
  <si>
    <t>HDCP-Women</t>
  </si>
  <si>
    <t>HDCP-Age</t>
  </si>
  <si>
    <t>Total Pins</t>
  </si>
  <si>
    <t>Average</t>
  </si>
  <si>
    <t>All Event</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</si>
  <si>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</si>
  <si>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</si>
  <si>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</si>
  <si>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</si>
  <si>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</si>
  <si>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</si>
  <si>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</si>
  <si>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</si>
  <si>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</si>
  <si>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</si>
  <si>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</si>
  <si>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</si>
  <si>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</si>
  <si>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</si>
  <si>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</si>
  <si>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</si>
  <si>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</si>
  <si>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</si>
  <si>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</si>
  <si>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</si>
  <si>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</si>
  <si>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</si>
  <si>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</si>
  <si>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</si>
  <si>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</si>
  <si>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</si>
  <si>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</si>
  <si>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</si>
  <si>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</si>
  <si>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</si>
  <si>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</si>
  <si>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</si>
  <si>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</si>
  <si>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</si>
  <si>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</si>
  <si>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</si>
  <si>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</si>
  <si>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</si>
  <si>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</si>
  <si>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</si>
  <si>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</si>
  <si>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</si>
  <si>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</si>
  <si>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</si>
  <si>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</si>
  <si>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</si>
  <si>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</si>
  <si>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</si>
  <si>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</si>
  <si>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</si>
  <si>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</si>
  <si>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</si>
  <si>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</si>
  <si>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</si>
  <si>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</si>
  <si>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</si>
  <si>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</si>
  <si>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</si>
  <si>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</si>
  <si>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</si>
  <si>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</si>
  <si>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</si>
  <si>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</si>
  <si>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</si>
  <si>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</si>
  <si>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</si>
  <si>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</si>
  <si>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</si>
  <si>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</si>
  <si>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</si>
  <si>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</si>
  <si>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</si>
  <si>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</si>
  <si>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</si>
  <si>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</si>
  <si>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</si>
  <si>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</si>
  <si>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</si>
  <si>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</si>
  <si>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</si>
  <si>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</si>
  <si>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</si>
  <si>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</si>
  <si>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</si>
  <si>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</si>
  <si>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</si>
  <si>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</si>
  <si>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</si>
  <si>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</si>
  <si>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</si>
  <si>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Total Pins Doubles</t>
  </si>
  <si>
    <t>Average Doubles</t>
  </si>
  <si>
    <t>Total Pins Teams</t>
  </si>
  <si>
    <t>Average Teams</t>
  </si>
  <si>
    <t>Martin József</t>
  </si>
  <si>
    <t>Zámbó Gábor</t>
  </si>
  <si>
    <t>Tóth Zoltán</t>
  </si>
  <si>
    <t>Gyomai László</t>
  </si>
  <si>
    <t>Kapronczay Magdi</t>
  </si>
  <si>
    <t>Hegedűs Ferenc</t>
  </si>
  <si>
    <t>Tarnawa István</t>
  </si>
  <si>
    <t>Skobrics Zoltán</t>
  </si>
  <si>
    <t>Matics Emil Tibor</t>
  </si>
  <si>
    <t>Best game Women:</t>
  </si>
  <si>
    <t>Best game Men:</t>
  </si>
  <si>
    <t>Hegedűs Éva</t>
  </si>
  <si>
    <t>Hossóné Béres Éva</t>
  </si>
  <si>
    <t>HUN</t>
  </si>
  <si>
    <t>CZE</t>
  </si>
  <si>
    <t>IV. MAGYAR OLD SCHOOL BOWLING CUP 2019 - SINGLES</t>
  </si>
  <si>
    <t>IV.MAGYAR OLD SCHOOL BOWLING CUP 2019 - DOUBLES</t>
  </si>
  <si>
    <t>IV. MAGYAR OLD SCHOOL BOWLING CUP 2019 - ALL EVENT</t>
  </si>
  <si>
    <t>A1</t>
  </si>
  <si>
    <t>B1</t>
  </si>
  <si>
    <t>A2</t>
  </si>
  <si>
    <t>B2</t>
  </si>
  <si>
    <t>IV. MAGYAR OLD SCHOOL BOWLING CUP 2019 - TEAMS</t>
  </si>
  <si>
    <t xml:space="preserve"> ∑  HDCP-Age</t>
  </si>
  <si>
    <t>∑  HDCP-Age</t>
  </si>
  <si>
    <r>
      <t>∑</t>
    </r>
    <r>
      <rPr>
        <b/>
        <sz val="10.25"/>
        <color indexed="9"/>
        <rFont val="Calibri"/>
        <family val="2"/>
      </rPr>
      <t xml:space="preserve">   </t>
    </r>
    <r>
      <rPr>
        <b/>
        <sz val="11"/>
        <color indexed="9"/>
        <rFont val="Calibri"/>
        <family val="2"/>
      </rPr>
      <t>HDCP-Age</t>
    </r>
  </si>
  <si>
    <t>IV. MAGYAR OLD SCHOOL BOWLING CUP 2019- DOUBLES 1/2 FINAL "A"</t>
  </si>
  <si>
    <t>IV. MAGYAR OLD SCHOOL BOWLING CUP 2019- DOUBLES  1/2 FINAL "B"</t>
  </si>
  <si>
    <t>IV. MAGYAR OLD SCHOOL BOWLING CUP 2019- DOUBLES  FINAL 1. Place</t>
  </si>
  <si>
    <t>IV. MAGYAR OLD SCHOOL BOWLING CUP 2019- DOUBLES  FINAL 3. Place</t>
  </si>
  <si>
    <t>IV. MAGYAR OLD SCHOOL BOWLING CUP 2019 - TEAMS 1/2 FINAL "A"</t>
  </si>
  <si>
    <t>IV. MAGYAR OLD SCHOOL BOWLING CUP 2019 - TEAMS 1/2 FINAL "B"</t>
  </si>
  <si>
    <t>IV. MAGYAR OLD SCHOOL BOWLING CUP 2019 - TEAMS  FINAL 1. Place</t>
  </si>
  <si>
    <t>IV. MAGYAR OLD SCHOOL BOWLING CUP 2019 - TEAMS  FINAL  3. Place</t>
  </si>
  <si>
    <t>IV. MAGYAR OLD SCHOOL BOWLING CUP 2019    MASTER 1/8  Final "A"</t>
  </si>
  <si>
    <t>IV. MAGYAR OLD SCHOOL BOWLING CUP 2019    MASTER 1/8  Final "E"</t>
  </si>
  <si>
    <t>IV. MAGYAR OLD SCHOOL BOWLING CUP 2019    MASTER 1/8  Final "B"</t>
  </si>
  <si>
    <t>IV. MAGYAR OLD SCHOOL BOWLING CUP 2019    MASTER 1/8  Final "C"</t>
  </si>
  <si>
    <t>IV. MAGYAR OLD SCHOOL BOWLING CUP 2019    MASTER 1/8  Final "D"</t>
  </si>
  <si>
    <t>IV. MAGYAR OLD SCHOOL BOWLING CUP 2019    MASTER 1/8  Final "F"</t>
  </si>
  <si>
    <t>IV. MAGYAR OLD SCHOOL BOWLING CUP 2019    MASTER 1/8  Final "G"</t>
  </si>
  <si>
    <t>IV. MAGYAR OLD SCHOOL BOWLING CUP 2019    MASTER 1/8  Final "H"</t>
  </si>
  <si>
    <t>MASTER 1/8 FINAL</t>
  </si>
  <si>
    <t>MASTER 1/4 FINAL</t>
  </si>
  <si>
    <t>IV. MAGYAR OLD SCHOOL BOWLING CUP 2019    MASTER 1/4 Final "A-H"</t>
  </si>
  <si>
    <t>IV. MAGYAR OLD SCHOOL BOWLING CUP 2019    MASTER 1/4  Final "D-E"</t>
  </si>
  <si>
    <t>IV. MAGYAR OLD SCHOOL BOWLING CUP 2019    MASTER 1/4  Final "C-F"</t>
  </si>
  <si>
    <t>MASTER 1/2 FINAL</t>
  </si>
  <si>
    <t>H1</t>
  </si>
  <si>
    <t>D1</t>
  </si>
  <si>
    <t>E1</t>
  </si>
  <si>
    <t>C1</t>
  </si>
  <si>
    <t>F1</t>
  </si>
  <si>
    <t>IV. MAGYAR OLD SCHOOL BOWLING CUP 2019    MASTER 1/2 Final I.</t>
  </si>
  <si>
    <t>IV. MAGYAR OLD SCHOOL BOWLING CUP 2019    MASTER 1/2  Final II.</t>
  </si>
  <si>
    <t>A-H1</t>
  </si>
  <si>
    <t>D-E1</t>
  </si>
  <si>
    <t>C-F1</t>
  </si>
  <si>
    <t>B-G1</t>
  </si>
  <si>
    <t>MASTER FINAL</t>
  </si>
  <si>
    <t>IV. MAGYAR OLD SCHOOL BOWLING CUP 2019    MASTER  Final 1.Place</t>
  </si>
  <si>
    <t>IV. MAGYAR OLD SCHOOL BOWLING CUP 2019    MASTER   Final 3.Place</t>
  </si>
  <si>
    <t>I.-1</t>
  </si>
  <si>
    <t>II.-1</t>
  </si>
  <si>
    <t>I.-2</t>
  </si>
  <si>
    <t>II.-2.</t>
  </si>
  <si>
    <t>IV. MAGYAR OLD SCHOOL BOWLING CUP 2019 FINAL SCORE</t>
  </si>
  <si>
    <t>Boi Csaba</t>
  </si>
  <si>
    <t>Fűrészné Marika</t>
  </si>
  <si>
    <t xml:space="preserve">Horváth Nándor </t>
  </si>
  <si>
    <t>Lubi Zoltán</t>
  </si>
  <si>
    <t>Radvánszki Zsolt</t>
  </si>
  <si>
    <t xml:space="preserve">Sallai Mátyás </t>
  </si>
  <si>
    <t>Tóth Ágnes</t>
  </si>
  <si>
    <t>Bódis György id.</t>
  </si>
  <si>
    <t>Buka Anikó</t>
  </si>
  <si>
    <t>SVK</t>
  </si>
  <si>
    <t>Grebelny Viktor</t>
  </si>
  <si>
    <t>UKR</t>
  </si>
  <si>
    <t>Havas Sándor dr.</t>
  </si>
  <si>
    <t>Paál László</t>
  </si>
  <si>
    <t>Szőke Viktor dr.</t>
  </si>
  <si>
    <t>Végh László</t>
  </si>
  <si>
    <t>Brokeš František</t>
  </si>
  <si>
    <t>Brokešová Anna</t>
  </si>
  <si>
    <t>Debnár Ján</t>
  </si>
  <si>
    <t>Graus Karol</t>
  </si>
  <si>
    <t>Havlíček Zdeněk</t>
  </si>
  <si>
    <t>Hoos Andrej</t>
  </si>
  <si>
    <t>Jurinyi Ľudovít</t>
  </si>
  <si>
    <t>Kečkéš Pavol</t>
  </si>
  <si>
    <t>Kuziel František</t>
  </si>
  <si>
    <t>Nejezchleba Standa</t>
  </si>
  <si>
    <t>Polívka Dalibor</t>
  </si>
  <si>
    <t>Soušek Milan</t>
  </si>
  <si>
    <t>Šovčík Ondrej</t>
  </si>
  <si>
    <t>Zoričák Anton</t>
  </si>
  <si>
    <t>Zoričák Rudolf</t>
  </si>
  <si>
    <t>IV. MAGYAR OLD SCHOOL BOWLING CUP 2019 SINGLE  1/2 FINAL "B"</t>
  </si>
  <si>
    <t>IV. MAGYAR OLD SCHOOL BOWLING CUP 2019 SINGLE 1/2 FINAL "A"</t>
  </si>
  <si>
    <t>IV. MAGYAR OLD SCHOOL BOWLING CUP 2019 SINGLE FINAL  1. Place</t>
  </si>
  <si>
    <t>IV. MAGYAR OLD SCHOOL BOWLING CUP 2019 SINGLE  FINAL  3. Place</t>
  </si>
  <si>
    <t>IV. MAGYAR OLD SCHOOL BOWLING CUP 2019 SINGLE FINAL SCORE</t>
  </si>
  <si>
    <t>IV. MAGYAR OLD SCHOOL BOWLING CUP 2019 DOUBLES FINAL SCORE</t>
  </si>
  <si>
    <t>IV. MAGYAR OLD SCHOOL BOWLING CUP 2019 MASTER FINAL SCORE</t>
  </si>
  <si>
    <t>IV. MAGYAR OLD SCHOOL BOWLING CUP 2019 TEAMS FINAL SCORE</t>
  </si>
  <si>
    <t>IV. MAGYAR OLD SCHOOL BOWLING CUP 2019    MASTER 1/4  Final "B-G"</t>
  </si>
  <si>
    <t>Víg Géza</t>
  </si>
  <si>
    <t>Horváth Sarolta</t>
  </si>
  <si>
    <t>Lelovics Zoltán</t>
  </si>
  <si>
    <t>Szolnoki László</t>
  </si>
  <si>
    <t>Lane1-2</t>
  </si>
  <si>
    <t>Lane 3-4</t>
  </si>
  <si>
    <t>Lane 1-2</t>
  </si>
  <si>
    <t>Lane 5-6</t>
  </si>
  <si>
    <t>Lane 9-10</t>
  </si>
  <si>
    <t>Bói Csaba</t>
  </si>
  <si>
    <r>
      <t xml:space="preserve">Bódis Gy. </t>
    </r>
    <r>
      <rPr>
        <b/>
        <sz val="12"/>
        <color indexed="10"/>
        <rFont val="Arial"/>
        <family val="2"/>
      </rPr>
      <t>nyuszi</t>
    </r>
  </si>
  <si>
    <r>
      <t xml:space="preserve">Tóth-Tarnawa </t>
    </r>
    <r>
      <rPr>
        <b/>
        <sz val="12"/>
        <color indexed="10"/>
        <rFont val="Arial"/>
        <family val="2"/>
      </rPr>
      <t>nyuszi</t>
    </r>
  </si>
  <si>
    <t xml:space="preserve"> </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</si>
</sst>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s>
  <fonts count="78">
    <font>
      <sz val="11"/>
      <color indexed="8"/>
      <name val="Calibri"/>
      <family val="2"/>
    </font>
    <font>
      <b/>
      <sz val="11"/>
      <color indexed="9"/>
      <name val="Calibri"/>
      <family val="2"/>
    </font>
    <font>
      <b/>
      <sz val="12"/>
      <color indexed="9"/>
      <name val="Calibri"/>
      <family val="2"/>
    </font>
    <font>
      <sz val="12"/>
      <color indexed="9"/>
      <name val="Calibri"/>
      <family val="2"/>
    </font>
    <font>
      <sz val="12"/>
      <color indexed="8"/>
      <name val="Calibri"/>
      <family val="2"/>
    </font>
    <font>
      <sz val="12"/>
      <color indexed="45"/>
      <name val="Calibri"/>
      <family val="2"/>
    </font>
    <font>
      <b/>
      <sz val="12"/>
      <color indexed="8"/>
      <name val="Calibri"/>
      <family val="2"/>
    </font>
    <font>
      <sz val="12"/>
      <name val="Calibri"/>
      <family val="2"/>
    </font>
    <font>
      <b/>
      <sz val="11"/>
      <color indexed="8"/>
      <name val="Calibri"/>
      <family val="2"/>
    </font>
    <font>
      <u val="single"/>
      <sz val="11"/>
      <color indexed="12"/>
      <name val="Calibri"/>
      <family val="2"/>
    </font>
    <font>
      <sz val="16"/>
      <color indexed="8"/>
      <name val="Calibri"/>
      <family val="2"/>
    </font>
    <font>
      <sz val="18"/>
      <color indexed="8"/>
      <name val="Calibri"/>
      <family val="2"/>
    </font>
    <font>
      <sz val="12"/>
      <color indexed="63"/>
      <name val="Arial"/>
      <family val="2"/>
    </font>
    <font>
      <sz val="12"/>
      <name val="Arial"/>
      <family val="2"/>
    </font>
    <font>
      <b/>
      <sz val="12"/>
      <color indexed="45"/>
      <name val="Calibri"/>
      <family val="2"/>
    </font>
    <font>
      <b/>
      <sz val="10.25"/>
      <color indexed="9"/>
      <name val="Calibri"/>
      <family val="2"/>
    </font>
    <font>
      <b/>
      <sz val="16"/>
      <color indexed="9"/>
      <name val="Calibri"/>
      <family val="2"/>
    </font>
    <font>
      <b/>
      <sz val="14"/>
      <color indexed="9"/>
      <name val="Calibri"/>
      <family val="2"/>
    </font>
    <font>
      <b/>
      <sz val="26"/>
      <color indexed="9"/>
      <name val="Calibri"/>
      <family val="2"/>
    </font>
    <font>
      <sz val="26"/>
      <color indexed="8"/>
      <name val="Calibri"/>
      <family val="2"/>
    </font>
    <font>
      <b/>
      <sz val="12"/>
      <name val="Arial"/>
      <family val="2"/>
    </font>
    <font>
      <b/>
      <sz val="12"/>
      <color indexed="63"/>
      <name val="Arial"/>
      <family val="2"/>
    </font>
    <font>
      <b/>
      <sz val="12"/>
      <name val="Calibri"/>
      <family val="2"/>
    </font>
    <font>
      <sz val="12"/>
      <color indexed="8"/>
      <name val="Arial"/>
      <family val="2"/>
    </font>
    <font>
      <b/>
      <sz val="12"/>
      <color indexed="9"/>
      <name val="Arial"/>
      <family val="2"/>
    </font>
    <font>
      <sz val="11"/>
      <color indexed="8"/>
      <name val="Arial"/>
      <family val="2"/>
    </font>
    <font>
      <sz val="11"/>
      <color indexed="63"/>
      <name val="Arial"/>
      <family val="2"/>
    </font>
    <font>
      <sz val="11"/>
      <name val="Arial"/>
      <family val="2"/>
    </font>
    <font>
      <b/>
      <sz val="12"/>
      <color indexed="8"/>
      <name val="Arial"/>
      <family val="2"/>
    </font>
    <font>
      <sz val="12"/>
      <color indexed="9"/>
      <name val="Arial"/>
      <family val="2"/>
    </font>
    <font>
      <sz val="12"/>
      <color indexed="45"/>
      <name val="Arial"/>
      <family val="2"/>
    </font>
    <font>
      <b/>
      <sz val="12"/>
      <color indexed="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u val="single"/>
      <sz val="11"/>
      <color indexed="20"/>
      <name val="Calibri"/>
      <family val="2"/>
    </font>
    <font>
      <sz val="11"/>
      <color theme="1"/>
      <name val="Calibri"/>
      <family val="2"/>
    </font>
    <font>
      <b/>
      <sz val="11"/>
      <color theme="1"/>
      <name val="Calibri"/>
      <family val="2"/>
    </font>
    <font>
      <u val="single"/>
      <sz val="11"/>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mbria"/>
      <family val="2"/>
    </font>
    <font>
      <sz val="11"/>
      <color rgb="FF9C5700"/>
      <name val="Calibri"/>
      <family val="2"/>
    </font>
    <font>
      <sz val="11"/>
      <color rgb="FF000000"/>
      <name val="Calibri"/>
      <family val="2"/>
    </font>
    <font>
      <u val="single"/>
      <sz val="11"/>
      <color theme="11"/>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sz val="12"/>
      <color rgb="FF333333"/>
      <name val="Arial"/>
      <family val="2"/>
    </font>
    <font>
      <b/>
      <sz val="12"/>
      <color theme="0"/>
      <name val="Calibri"/>
      <family val="2"/>
    </font>
    <font>
      <b/>
      <sz val="12"/>
      <color theme="0"/>
      <name val="Arial"/>
      <family val="2"/>
    </font>
    <font>
      <sz val="11"/>
      <color rgb="FF000000"/>
      <name val="Arial"/>
      <family val="2"/>
    </font>
    <font>
      <sz val="11"/>
      <color rgb="FF333333"/>
      <name val="Arial"/>
      <family val="2"/>
    </font>
    <font>
      <sz val="12"/>
      <color rgb="FF000000"/>
      <name val="Arial"/>
      <family val="2"/>
    </font>
    <font>
      <sz val="12"/>
      <color theme="0"/>
      <name val="Arial"/>
      <family val="2"/>
    </font>
    <font>
      <b/>
      <sz val="12"/>
      <color theme="1"/>
      <name val="Arial"/>
      <family val="2"/>
    </font>
    <font>
      <b/>
      <sz val="12"/>
      <color rgb="FF333333"/>
      <name val="Arial"/>
      <family val="2"/>
    </font>
    <font>
      <b/>
      <sz val="12"/>
      <color theme="1"/>
      <name val="Calibri"/>
      <family val="2"/>
    </font>
    <font>
      <sz val="12"/>
      <color theme="1"/>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5"/>
        <bgColor indexed="64"/>
      </patternFill>
    </fill>
    <fill>
      <patternFill patternType="solid">
        <fgColor indexed="10"/>
        <bgColor indexed="64"/>
      </patternFill>
    </fill>
    <fill>
      <patternFill patternType="solid">
        <fgColor theme="0"/>
        <bgColor indexed="64"/>
      </patternFill>
    </fill>
    <fill>
      <patternFill patternType="solid">
        <fgColor rgb="FFFFFFFF"/>
        <bgColor indexed="64"/>
      </patternFill>
    </fill>
    <fill>
      <patternFill patternType="solid">
        <fgColor rgb="FFF9F9F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FFFF00"/>
        <bgColor indexed="64"/>
      </patternFill>
    </fill>
    <fill>
      <patternFill patternType="solid">
        <fgColor theme="0" tint="-0.24997000396251678"/>
        <bgColor indexed="64"/>
      </patternFill>
    </fill>
  </fills>
  <borders count="8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style="thin"/>
      <top/>
      <bottom style="thin"/>
    </border>
    <border>
      <left style="thin"/>
      <right style="thin"/>
      <top/>
      <bottom style="thin"/>
    </border>
    <border>
      <left style="thin"/>
      <right style="medium"/>
      <top/>
      <bottom style="thin"/>
    </border>
    <border>
      <left style="medium"/>
      <right style="medium"/>
      <top style="thin"/>
      <bottom style="thin"/>
    </border>
    <border>
      <left/>
      <right style="thin"/>
      <top style="thin"/>
      <bottom style="thin"/>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thin"/>
      <right/>
      <top style="medium"/>
      <bottom style="thin"/>
    </border>
    <border>
      <left style="thin"/>
      <right style="medium"/>
      <top style="medium"/>
      <bottom style="thin"/>
    </border>
    <border>
      <left style="thin"/>
      <right/>
      <top/>
      <bottom style="thin"/>
    </border>
    <border>
      <left style="thin"/>
      <right style="thin"/>
      <top/>
      <bottom style="medium"/>
    </border>
    <border>
      <left style="medium"/>
      <right style="medium"/>
      <top/>
      <bottom style="thin"/>
    </border>
    <border>
      <left style="thin"/>
      <right style="medium"/>
      <top style="thin"/>
      <bottom/>
    </border>
    <border>
      <left style="medium"/>
      <right/>
      <top style="thin"/>
      <bottom style="thin"/>
    </border>
    <border>
      <left/>
      <right style="thin"/>
      <top style="medium"/>
      <bottom style="thin"/>
    </border>
    <border>
      <left/>
      <right style="thin"/>
      <top style="thin"/>
      <bottom style="medium"/>
    </border>
    <border>
      <left style="medium"/>
      <right/>
      <top style="thin"/>
      <bottom/>
    </border>
    <border>
      <left style="medium"/>
      <right/>
      <top/>
      <bottom style="thin"/>
    </border>
    <border>
      <left style="thin"/>
      <right style="thin"/>
      <top style="thin"/>
      <bottom/>
    </border>
    <border>
      <left style="thin"/>
      <right style="medium"/>
      <top/>
      <bottom style="medium"/>
    </border>
    <border>
      <left/>
      <right style="thin"/>
      <top style="thin"/>
      <bottom/>
    </border>
    <border>
      <left style="medium"/>
      <right style="thin"/>
      <top style="medium"/>
      <bottom style="thin"/>
    </border>
    <border>
      <left style="thin"/>
      <right/>
      <top style="thin"/>
      <bottom style="thin"/>
    </border>
    <border>
      <left/>
      <right style="thin"/>
      <top style="medium"/>
      <bottom style="medium"/>
    </border>
    <border>
      <left style="thin"/>
      <right/>
      <top style="thin"/>
      <bottom style="medium"/>
    </border>
    <border>
      <left style="medium"/>
      <right style="thin"/>
      <top/>
      <bottom style="thin"/>
    </border>
    <border>
      <left style="medium"/>
      <right style="thin"/>
      <top style="thin"/>
      <bottom/>
    </border>
    <border>
      <left style="thin"/>
      <right/>
      <top style="thin"/>
      <bottom/>
    </border>
    <border>
      <left style="thin"/>
      <right/>
      <top/>
      <bottom/>
    </border>
    <border>
      <left/>
      <right style="thin"/>
      <top style="medium"/>
      <bottom/>
    </border>
    <border>
      <left style="thin"/>
      <right/>
      <top/>
      <bottom style="medium"/>
    </border>
    <border>
      <left style="medium"/>
      <right style="thin"/>
      <top/>
      <bottom/>
    </border>
    <border>
      <left style="thin"/>
      <right style="thin"/>
      <top/>
      <bottom/>
    </border>
    <border>
      <left style="thin"/>
      <right style="medium"/>
      <top/>
      <bottom/>
    </border>
    <border>
      <left style="medium"/>
      <right style="thin"/>
      <top/>
      <bottom style="medium"/>
    </border>
    <border>
      <left style="thin"/>
      <right style="thin"/>
      <top style="thin"/>
      <bottom style="double"/>
    </border>
    <border>
      <left style="thin"/>
      <right style="thin"/>
      <top style="double"/>
      <bottom style="thin"/>
    </border>
    <border>
      <left style="thin"/>
      <right style="medium"/>
      <top style="thin"/>
      <bottom style="double"/>
    </border>
    <border>
      <left style="thin"/>
      <right style="medium"/>
      <top style="double"/>
      <bottom style="thin"/>
    </border>
    <border>
      <left/>
      <right style="thin"/>
      <top style="thin"/>
      <bottom style="double"/>
    </border>
    <border>
      <left style="medium"/>
      <right/>
      <top style="medium"/>
      <bottom style="thin"/>
    </border>
    <border>
      <left style="medium"/>
      <right/>
      <top style="thin"/>
      <bottom style="medium"/>
    </border>
    <border>
      <left/>
      <right style="medium"/>
      <top style="medium"/>
      <bottom style="thin"/>
    </border>
    <border>
      <left/>
      <right style="medium"/>
      <top style="thin"/>
      <bottom style="medium"/>
    </border>
    <border>
      <left style="thin"/>
      <right style="thin"/>
      <top style="medium"/>
      <bottom/>
    </border>
    <border>
      <left/>
      <right/>
      <top style="double"/>
      <bottom/>
    </border>
    <border>
      <left style="medium"/>
      <right style="medium"/>
      <top style="medium"/>
      <bottom style="thin"/>
    </border>
    <border>
      <left style="medium"/>
      <right style="medium"/>
      <top style="thin"/>
      <bottom style="medium"/>
    </border>
    <border>
      <left/>
      <right/>
      <top style="medium"/>
      <bottom style="thin"/>
    </border>
    <border>
      <left/>
      <right/>
      <top/>
      <bottom style="thin"/>
    </border>
    <border>
      <left style="medium"/>
      <right style="medium"/>
      <top style="medium"/>
      <bottom/>
    </border>
    <border>
      <left style="medium"/>
      <right style="medium"/>
      <top/>
      <bottom style="medium"/>
    </border>
    <border>
      <left style="medium"/>
      <right style="medium"/>
      <top/>
      <bottom/>
    </border>
    <border>
      <left style="medium"/>
      <right style="thin"/>
      <top style="medium"/>
      <bottom/>
    </border>
    <border>
      <left style="medium"/>
      <right/>
      <top style="medium"/>
      <bottom style="medium"/>
    </border>
    <border>
      <left/>
      <right/>
      <top style="medium"/>
      <bottom style="medium"/>
    </border>
    <border>
      <left/>
      <right style="medium"/>
      <top style="medium"/>
      <bottom style="medium"/>
    </border>
    <border>
      <left style="thin"/>
      <right style="medium"/>
      <top style="medium"/>
      <bottom/>
    </border>
    <border>
      <left style="medium"/>
      <right/>
      <top style="medium"/>
      <bottom/>
    </border>
    <border>
      <left style="medium"/>
      <right/>
      <top/>
      <bottom/>
    </border>
    <border>
      <left style="medium"/>
      <right/>
      <top/>
      <bottom style="double"/>
    </border>
    <border>
      <left style="medium"/>
      <right/>
      <top style="double"/>
      <bottom/>
    </border>
    <border>
      <left style="medium"/>
      <right style="thin"/>
      <top style="medium"/>
      <bottom style="medium"/>
    </border>
    <border>
      <left style="thin"/>
      <right style="thin"/>
      <top style="medium"/>
      <bottom style="medium"/>
    </border>
    <border>
      <left style="thin"/>
      <right style="medium"/>
      <top style="medium"/>
      <bottom style="medium"/>
    </border>
    <border>
      <left/>
      <right/>
      <top style="thin"/>
      <bottom style="thin"/>
    </border>
    <border>
      <left/>
      <right/>
      <top style="thin"/>
      <bottom/>
    </border>
    <border>
      <left style="medium"/>
      <right style="thin"/>
      <top/>
      <bottom style="double"/>
    </border>
    <border>
      <left style="medium"/>
      <right style="thin"/>
      <top style="double"/>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1" borderId="0" applyNumberFormat="0" applyBorder="0" applyAlignment="0" applyProtection="0"/>
    <xf numFmtId="0" fontId="56" fillId="0" borderId="0">
      <alignment/>
      <protection/>
    </xf>
    <xf numFmtId="0" fontId="57"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58" fillId="0" borderId="7" applyNumberFormat="0" applyFill="0" applyAlignment="0" applyProtection="0"/>
    <xf numFmtId="0" fontId="59" fillId="23" borderId="0" applyNumberFormat="0" applyBorder="0" applyAlignment="0" applyProtection="0"/>
    <xf numFmtId="0" fontId="60" fillId="24" borderId="0" applyNumberFormat="0" applyBorder="0" applyAlignment="0" applyProtection="0"/>
    <xf numFmtId="0" fontId="61" fillId="0" borderId="0" applyNumberFormat="0" applyFill="0" applyBorder="0" applyAlignment="0" applyProtection="0"/>
    <xf numFmtId="0" fontId="62" fillId="25" borderId="8" applyNumberFormat="0" applyAlignment="0" applyProtection="0"/>
    <xf numFmtId="0" fontId="63" fillId="26" borderId="8" applyNumberFormat="0" applyAlignment="0" applyProtection="0"/>
    <xf numFmtId="0" fontId="64" fillId="26" borderId="9" applyNumberFormat="0" applyAlignment="0" applyProtection="0"/>
    <xf numFmtId="0" fontId="65" fillId="0" borderId="0" applyNumberFormat="0" applyFill="0" applyBorder="0" applyAlignment="0" applyProtection="0"/>
    <xf numFmtId="0" fontId="66"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cellStyleXfs>
  <cellXfs count="627">
    <xf numFmtId="0" fontId="0" fillId="0" borderId="0" xfId="0" applyAlignment="1">
      <alignment/>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33" borderId="12" xfId="0" applyFont="1" applyFill="1" applyBorder="1" applyAlignment="1">
      <alignment horizontal="center" vertical="center"/>
    </xf>
    <xf numFmtId="0" fontId="2" fillId="34"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left" vertical="center"/>
    </xf>
    <xf numFmtId="0" fontId="4" fillId="0" borderId="15" xfId="0" applyFont="1" applyFill="1" applyBorder="1" applyAlignment="1">
      <alignment horizontal="center" vertical="center"/>
    </xf>
    <xf numFmtId="0" fontId="4" fillId="33" borderId="16" xfId="0" applyFont="1" applyFill="1" applyBorder="1" applyAlignment="1">
      <alignment horizontal="center" vertical="center"/>
    </xf>
    <xf numFmtId="0" fontId="7" fillId="0" borderId="15" xfId="0" applyFont="1" applyFill="1" applyBorder="1" applyAlignment="1">
      <alignment horizontal="center" vertical="center"/>
    </xf>
    <xf numFmtId="0" fontId="4" fillId="0" borderId="15" xfId="0" applyFont="1" applyFill="1" applyBorder="1" applyAlignment="1">
      <alignment/>
    </xf>
    <xf numFmtId="0" fontId="4" fillId="0" borderId="0" xfId="0" applyFont="1" applyFill="1" applyAlignment="1">
      <alignment horizontal="left" vertical="center"/>
    </xf>
    <xf numFmtId="0" fontId="2" fillId="34" borderId="17" xfId="0" applyFont="1" applyFill="1" applyBorder="1" applyAlignment="1">
      <alignment horizontal="center" vertical="center"/>
    </xf>
    <xf numFmtId="0" fontId="2" fillId="34"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9" xfId="0" applyFont="1" applyFill="1" applyBorder="1" applyAlignment="1">
      <alignment horizontal="left" vertical="center"/>
    </xf>
    <xf numFmtId="2" fontId="3" fillId="34" borderId="19" xfId="0" applyNumberFormat="1" applyFont="1" applyFill="1" applyBorder="1" applyAlignment="1">
      <alignment horizontal="center" vertical="center"/>
    </xf>
    <xf numFmtId="0" fontId="4" fillId="33" borderId="20" xfId="0" applyFont="1" applyFill="1" applyBorder="1" applyAlignment="1">
      <alignment horizontal="center" vertical="center"/>
    </xf>
    <xf numFmtId="0" fontId="4" fillId="0" borderId="21" xfId="0" applyFont="1" applyFill="1" applyBorder="1" applyAlignment="1">
      <alignment horizontal="center" vertical="center"/>
    </xf>
    <xf numFmtId="0" fontId="5" fillId="33" borderId="21" xfId="0" applyFont="1" applyFill="1" applyBorder="1" applyAlignment="1">
      <alignment horizontal="center" vertical="center"/>
    </xf>
    <xf numFmtId="2" fontId="3" fillId="33" borderId="22" xfId="0" applyNumberFormat="1" applyFont="1" applyFill="1" applyBorder="1" applyAlignment="1">
      <alignment horizontal="center" vertical="center"/>
    </xf>
    <xf numFmtId="0" fontId="4" fillId="33" borderId="23" xfId="0" applyFont="1" applyFill="1" applyBorder="1" applyAlignment="1">
      <alignment horizontal="center" vertical="center"/>
    </xf>
    <xf numFmtId="0" fontId="3" fillId="34" borderId="19" xfId="0" applyFont="1" applyFill="1" applyBorder="1" applyAlignment="1">
      <alignment horizontal="center" vertical="center"/>
    </xf>
    <xf numFmtId="0" fontId="5" fillId="33" borderId="11" xfId="0" applyFont="1" applyFill="1" applyBorder="1" applyAlignment="1">
      <alignment horizontal="center" vertical="center"/>
    </xf>
    <xf numFmtId="2" fontId="3" fillId="33" borderId="24" xfId="0" applyNumberFormat="1" applyFont="1" applyFill="1" applyBorder="1" applyAlignment="1">
      <alignment horizontal="center" vertical="center"/>
    </xf>
    <xf numFmtId="0" fontId="4" fillId="0" borderId="25" xfId="0" applyFont="1" applyFill="1" applyBorder="1" applyAlignment="1">
      <alignment horizontal="center" vertical="center"/>
    </xf>
    <xf numFmtId="0" fontId="2" fillId="34" borderId="26" xfId="0" applyFont="1" applyFill="1" applyBorder="1" applyAlignment="1">
      <alignment horizontal="center" vertical="center"/>
    </xf>
    <xf numFmtId="0" fontId="4" fillId="35" borderId="11" xfId="0" applyFont="1" applyFill="1" applyBorder="1" applyAlignment="1">
      <alignment horizontal="center" vertical="center"/>
    </xf>
    <xf numFmtId="0" fontId="0" fillId="0" borderId="0" xfId="0" applyBorder="1" applyAlignment="1">
      <alignment/>
    </xf>
    <xf numFmtId="0" fontId="4" fillId="35" borderId="19" xfId="0" applyFont="1" applyFill="1" applyBorder="1" applyAlignment="1">
      <alignment horizontal="center" vertical="center"/>
    </xf>
    <xf numFmtId="0" fontId="4" fillId="33" borderId="27" xfId="0" applyFont="1" applyFill="1" applyBorder="1" applyAlignment="1">
      <alignment horizontal="center" vertical="center"/>
    </xf>
    <xf numFmtId="0" fontId="8" fillId="0" borderId="0" xfId="0" applyFont="1" applyAlignment="1">
      <alignment/>
    </xf>
    <xf numFmtId="2" fontId="2" fillId="34" borderId="11" xfId="0" applyNumberFormat="1" applyFont="1" applyFill="1" applyBorder="1" applyAlignment="1">
      <alignment horizontal="center" vertical="center"/>
    </xf>
    <xf numFmtId="2" fontId="2" fillId="34" borderId="15" xfId="0" applyNumberFormat="1" applyFont="1" applyFill="1" applyBorder="1" applyAlignment="1">
      <alignment horizontal="center" vertical="center"/>
    </xf>
    <xf numFmtId="2" fontId="2" fillId="34" borderId="19" xfId="0" applyNumberFormat="1" applyFont="1" applyFill="1" applyBorder="1" applyAlignment="1">
      <alignment horizontal="center" vertical="center"/>
    </xf>
    <xf numFmtId="0" fontId="2" fillId="34" borderId="28" xfId="0" applyFont="1" applyFill="1" applyBorder="1" applyAlignment="1">
      <alignment horizontal="center" vertical="center"/>
    </xf>
    <xf numFmtId="0" fontId="3" fillId="34" borderId="25" xfId="0" applyFont="1" applyFill="1" applyBorder="1" applyAlignment="1">
      <alignment horizontal="center" vertical="center"/>
    </xf>
    <xf numFmtId="2" fontId="3" fillId="34" borderId="29" xfId="0" applyNumberFormat="1" applyFont="1" applyFill="1" applyBorder="1" applyAlignment="1">
      <alignment horizontal="center" vertical="center"/>
    </xf>
    <xf numFmtId="2" fontId="3" fillId="34" borderId="10" xfId="0" applyNumberFormat="1" applyFont="1" applyFill="1" applyBorder="1" applyAlignment="1">
      <alignment horizontal="center" vertical="center"/>
    </xf>
    <xf numFmtId="2" fontId="3" fillId="34" borderId="30" xfId="0" applyNumberFormat="1" applyFont="1" applyFill="1" applyBorder="1" applyAlignment="1">
      <alignment horizontal="center" vertical="center"/>
    </xf>
    <xf numFmtId="0" fontId="4" fillId="0" borderId="23" xfId="0" applyFont="1" applyFill="1" applyBorder="1" applyAlignment="1">
      <alignment horizontal="center" vertical="center"/>
    </xf>
    <xf numFmtId="0" fontId="4" fillId="0" borderId="20" xfId="0" applyFont="1" applyFill="1" applyBorder="1" applyAlignment="1">
      <alignment horizontal="center" vertical="center"/>
    </xf>
    <xf numFmtId="0" fontId="2" fillId="34" borderId="31" xfId="0" applyFont="1" applyFill="1" applyBorder="1" applyAlignment="1">
      <alignment horizontal="center" vertical="center"/>
    </xf>
    <xf numFmtId="0" fontId="2" fillId="34" borderId="32"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33" xfId="0" applyFont="1" applyFill="1" applyBorder="1" applyAlignment="1">
      <alignment horizontal="center" vertical="center"/>
    </xf>
    <xf numFmtId="0" fontId="3" fillId="34" borderId="33" xfId="0" applyFont="1" applyFill="1" applyBorder="1" applyAlignment="1">
      <alignment horizontal="center" vertical="center"/>
    </xf>
    <xf numFmtId="164" fontId="3" fillId="33" borderId="23" xfId="0" applyNumberFormat="1" applyFont="1" applyFill="1" applyBorder="1" applyAlignment="1">
      <alignment horizontal="center" vertical="center"/>
    </xf>
    <xf numFmtId="164" fontId="3" fillId="34" borderId="34" xfId="0" applyNumberFormat="1" applyFont="1" applyFill="1" applyBorder="1" applyAlignment="1">
      <alignment horizontal="center" vertical="center"/>
    </xf>
    <xf numFmtId="2" fontId="3" fillId="34" borderId="35" xfId="0" applyNumberFormat="1" applyFont="1" applyFill="1" applyBorder="1" applyAlignment="1">
      <alignment horizontal="center" vertical="center"/>
    </xf>
    <xf numFmtId="2" fontId="3" fillId="34" borderId="33" xfId="0" applyNumberFormat="1" applyFont="1" applyFill="1" applyBorder="1" applyAlignment="1">
      <alignment horizontal="center" vertical="center"/>
    </xf>
    <xf numFmtId="0" fontId="6" fillId="0" borderId="19" xfId="0" applyFont="1" applyFill="1" applyBorder="1" applyAlignment="1">
      <alignment horizontal="center" vertical="center"/>
    </xf>
    <xf numFmtId="0" fontId="6" fillId="0" borderId="21" xfId="0" applyFont="1" applyFill="1" applyBorder="1" applyAlignment="1">
      <alignment horizontal="center" vertical="center"/>
    </xf>
    <xf numFmtId="2" fontId="2" fillId="34" borderId="29" xfId="0" applyNumberFormat="1" applyFont="1" applyFill="1" applyBorder="1" applyAlignment="1">
      <alignment horizontal="center" vertical="center"/>
    </xf>
    <xf numFmtId="0" fontId="14" fillId="33" borderId="21" xfId="0" applyFont="1" applyFill="1" applyBorder="1" applyAlignment="1">
      <alignment horizontal="center" vertical="center"/>
    </xf>
    <xf numFmtId="2" fontId="2" fillId="33" borderId="22" xfId="0" applyNumberFormat="1" applyFont="1" applyFill="1" applyBorder="1" applyAlignment="1">
      <alignment horizontal="center" vertical="center"/>
    </xf>
    <xf numFmtId="0" fontId="6" fillId="33" borderId="23" xfId="0" applyFont="1" applyFill="1" applyBorder="1" applyAlignment="1">
      <alignment horizontal="center" vertical="center"/>
    </xf>
    <xf numFmtId="2" fontId="2" fillId="34" borderId="30" xfId="0" applyNumberFormat="1" applyFont="1" applyFill="1" applyBorder="1" applyAlignment="1">
      <alignment horizontal="center" vertical="center"/>
    </xf>
    <xf numFmtId="0" fontId="2" fillId="34" borderId="19" xfId="0" applyFont="1" applyFill="1" applyBorder="1" applyAlignment="1">
      <alignment horizontal="center" vertical="center"/>
    </xf>
    <xf numFmtId="0" fontId="6" fillId="33" borderId="20" xfId="0" applyFont="1" applyFill="1" applyBorder="1" applyAlignment="1">
      <alignment horizontal="center" vertical="center"/>
    </xf>
    <xf numFmtId="0" fontId="67" fillId="36" borderId="21" xfId="0" applyFont="1" applyFill="1" applyBorder="1" applyAlignment="1">
      <alignment wrapText="1"/>
    </xf>
    <xf numFmtId="0" fontId="13" fillId="37" borderId="21" xfId="36" applyFont="1" applyFill="1" applyBorder="1" applyAlignment="1" applyProtection="1">
      <alignment wrapText="1"/>
      <protection/>
    </xf>
    <xf numFmtId="0" fontId="67" fillId="36" borderId="19" xfId="0" applyFont="1" applyFill="1" applyBorder="1" applyAlignment="1">
      <alignment wrapText="1"/>
    </xf>
    <xf numFmtId="0" fontId="13" fillId="37" borderId="19" xfId="36" applyFont="1" applyFill="1" applyBorder="1" applyAlignment="1" applyProtection="1">
      <alignment wrapText="1"/>
      <protection/>
    </xf>
    <xf numFmtId="0" fontId="4" fillId="0" borderId="19" xfId="0" applyFont="1" applyFill="1" applyBorder="1" applyAlignment="1">
      <alignment/>
    </xf>
    <xf numFmtId="0" fontId="4" fillId="0" borderId="21" xfId="0" applyFont="1" applyFill="1" applyBorder="1" applyAlignment="1">
      <alignment/>
    </xf>
    <xf numFmtId="0" fontId="4" fillId="0" borderId="33" xfId="0" applyFont="1" applyFill="1" applyBorder="1" applyAlignment="1">
      <alignment/>
    </xf>
    <xf numFmtId="0" fontId="6" fillId="0" borderId="21" xfId="0" applyFont="1" applyFill="1" applyBorder="1" applyAlignment="1">
      <alignment/>
    </xf>
    <xf numFmtId="0" fontId="6" fillId="0" borderId="19" xfId="0" applyFont="1" applyFill="1" applyBorder="1" applyAlignment="1">
      <alignment/>
    </xf>
    <xf numFmtId="0" fontId="67" fillId="36" borderId="21" xfId="0" applyFont="1" applyFill="1" applyBorder="1" applyAlignment="1">
      <alignment horizontal="left" wrapText="1"/>
    </xf>
    <xf numFmtId="0" fontId="67" fillId="36" borderId="19" xfId="0" applyFont="1" applyFill="1" applyBorder="1" applyAlignment="1">
      <alignment horizontal="left" wrapText="1"/>
    </xf>
    <xf numFmtId="0" fontId="67" fillId="37" borderId="21" xfId="0" applyFont="1" applyFill="1" applyBorder="1" applyAlignment="1">
      <alignment horizontal="left" wrapText="1"/>
    </xf>
    <xf numFmtId="0" fontId="13" fillId="0" borderId="21" xfId="36" applyFont="1" applyBorder="1" applyAlignment="1" applyProtection="1">
      <alignment horizontal="left" wrapText="1"/>
      <protection/>
    </xf>
    <xf numFmtId="0" fontId="67" fillId="37" borderId="19" xfId="0" applyFont="1" applyFill="1" applyBorder="1" applyAlignment="1">
      <alignment horizontal="left" wrapText="1"/>
    </xf>
    <xf numFmtId="0" fontId="4" fillId="0" borderId="21" xfId="0" applyFont="1" applyFill="1" applyBorder="1" applyAlignment="1">
      <alignment horizontal="left"/>
    </xf>
    <xf numFmtId="0" fontId="4" fillId="0" borderId="19" xfId="0" applyFont="1" applyFill="1" applyBorder="1" applyAlignment="1">
      <alignment horizontal="left"/>
    </xf>
    <xf numFmtId="0" fontId="4" fillId="0" borderId="33" xfId="0" applyFont="1" applyFill="1" applyBorder="1" applyAlignment="1">
      <alignment horizontal="left"/>
    </xf>
    <xf numFmtId="0" fontId="6" fillId="0" borderId="21" xfId="0" applyFont="1" applyFill="1" applyBorder="1" applyAlignment="1">
      <alignment horizontal="left"/>
    </xf>
    <xf numFmtId="0" fontId="6" fillId="0" borderId="19" xfId="0" applyFont="1" applyFill="1" applyBorder="1" applyAlignment="1">
      <alignment horizontal="left"/>
    </xf>
    <xf numFmtId="0" fontId="2" fillId="38" borderId="28" xfId="0" applyFont="1" applyFill="1" applyBorder="1" applyAlignment="1">
      <alignment horizontal="center" vertical="center"/>
    </xf>
    <xf numFmtId="0" fontId="4" fillId="0" borderId="11" xfId="0" applyFont="1" applyFill="1" applyBorder="1" applyAlignment="1">
      <alignment/>
    </xf>
    <xf numFmtId="0" fontId="67" fillId="0" borderId="19" xfId="0" applyFont="1" applyFill="1" applyBorder="1" applyAlignment="1">
      <alignment horizontal="left" wrapText="1"/>
    </xf>
    <xf numFmtId="0" fontId="67" fillId="0" borderId="19" xfId="0" applyFont="1" applyFill="1" applyBorder="1" applyAlignment="1">
      <alignment wrapText="1"/>
    </xf>
    <xf numFmtId="0" fontId="67" fillId="0" borderId="21" xfId="0" applyFont="1" applyFill="1" applyBorder="1" applyAlignment="1">
      <alignment horizontal="left" wrapText="1"/>
    </xf>
    <xf numFmtId="0" fontId="13" fillId="0" borderId="21" xfId="36" applyFont="1" applyFill="1" applyBorder="1" applyAlignment="1" applyProtection="1">
      <alignment wrapText="1"/>
      <protection/>
    </xf>
    <xf numFmtId="0" fontId="13" fillId="0" borderId="19" xfId="36" applyFont="1" applyFill="1" applyBorder="1" applyAlignment="1" applyProtection="1">
      <alignment wrapText="1"/>
      <protection/>
    </xf>
    <xf numFmtId="0" fontId="67" fillId="0" borderId="21" xfId="0" applyFont="1" applyFill="1" applyBorder="1" applyAlignment="1">
      <alignment wrapText="1"/>
    </xf>
    <xf numFmtId="0" fontId="0" fillId="0" borderId="0" xfId="0" applyAlignment="1">
      <alignment vertical="center"/>
    </xf>
    <xf numFmtId="0" fontId="10" fillId="0" borderId="0" xfId="0" applyFont="1" applyAlignment="1">
      <alignment/>
    </xf>
    <xf numFmtId="0" fontId="10" fillId="0" borderId="0" xfId="0" applyFont="1" applyFill="1" applyAlignment="1">
      <alignment/>
    </xf>
    <xf numFmtId="0" fontId="0" fillId="0" borderId="0" xfId="0" applyFill="1" applyAlignment="1">
      <alignment/>
    </xf>
    <xf numFmtId="0" fontId="10" fillId="39" borderId="36" xfId="0" applyFont="1" applyFill="1" applyBorder="1" applyAlignment="1">
      <alignment horizontal="left" vertical="center"/>
    </xf>
    <xf numFmtId="0" fontId="10" fillId="39" borderId="21" xfId="0" applyFont="1" applyFill="1" applyBorder="1" applyAlignment="1">
      <alignment horizontal="center" vertical="center"/>
    </xf>
    <xf numFmtId="0" fontId="10" fillId="39" borderId="18" xfId="0" applyFont="1" applyFill="1" applyBorder="1" applyAlignment="1">
      <alignment horizontal="left" vertical="center"/>
    </xf>
    <xf numFmtId="0" fontId="10" fillId="39" borderId="19" xfId="0" applyFont="1" applyFill="1" applyBorder="1" applyAlignment="1">
      <alignment horizontal="center" vertical="center"/>
    </xf>
    <xf numFmtId="0" fontId="0" fillId="0" borderId="0" xfId="0" applyAlignment="1">
      <alignment/>
    </xf>
    <xf numFmtId="0" fontId="4" fillId="0" borderId="15" xfId="0" applyFont="1" applyFill="1" applyBorder="1" applyAlignment="1">
      <alignment/>
    </xf>
    <xf numFmtId="0" fontId="4" fillId="35" borderId="21" xfId="0" applyFont="1" applyFill="1" applyBorder="1" applyAlignment="1">
      <alignment horizontal="center" vertical="center"/>
    </xf>
    <xf numFmtId="0" fontId="4" fillId="0" borderId="11" xfId="0" applyFont="1" applyFill="1" applyBorder="1" applyAlignment="1">
      <alignment horizontal="left" vertical="center"/>
    </xf>
    <xf numFmtId="0" fontId="20" fillId="0" borderId="36" xfId="0" applyFont="1" applyFill="1" applyBorder="1" applyAlignment="1">
      <alignment horizontal="left" vertical="center" wrapText="1"/>
    </xf>
    <xf numFmtId="0" fontId="13" fillId="0" borderId="21" xfId="0" applyFont="1" applyFill="1" applyBorder="1" applyAlignment="1">
      <alignment horizontal="left" vertical="center" wrapText="1"/>
    </xf>
    <xf numFmtId="0" fontId="7" fillId="0" borderId="21" xfId="0" applyFont="1" applyFill="1" applyBorder="1" applyAlignment="1">
      <alignment horizontal="center" vertical="center"/>
    </xf>
    <xf numFmtId="1" fontId="22" fillId="0" borderId="21" xfId="0" applyNumberFormat="1" applyFont="1" applyFill="1" applyBorder="1" applyAlignment="1">
      <alignment horizontal="center" vertical="center"/>
    </xf>
    <xf numFmtId="0" fontId="20" fillId="0" borderId="17" xfId="0" applyFont="1" applyFill="1" applyBorder="1" applyAlignment="1">
      <alignment horizontal="left" vertical="center" wrapText="1"/>
    </xf>
    <xf numFmtId="0" fontId="67" fillId="0" borderId="15"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7" fillId="0" borderId="0" xfId="0" applyFont="1" applyFill="1" applyBorder="1" applyAlignment="1">
      <alignment horizontal="center" vertical="center"/>
    </xf>
    <xf numFmtId="1" fontId="22"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0" fillId="0" borderId="0" xfId="0" applyFill="1" applyBorder="1" applyAlignment="1">
      <alignment/>
    </xf>
    <xf numFmtId="0" fontId="16" fillId="0" borderId="0" xfId="0" applyFont="1" applyFill="1" applyBorder="1" applyAlignment="1">
      <alignment vertical="center"/>
    </xf>
    <xf numFmtId="0" fontId="68" fillId="38" borderId="28" xfId="0" applyFont="1" applyFill="1" applyBorder="1" applyAlignment="1">
      <alignment horizontal="center" vertical="center"/>
    </xf>
    <xf numFmtId="0" fontId="68" fillId="38" borderId="17" xfId="0" applyFont="1" applyFill="1" applyBorder="1" applyAlignment="1">
      <alignment horizontal="center" vertical="center"/>
    </xf>
    <xf numFmtId="0" fontId="68" fillId="38" borderId="18" xfId="0" applyFont="1" applyFill="1" applyBorder="1" applyAlignment="1">
      <alignment horizontal="center" vertical="center"/>
    </xf>
    <xf numFmtId="0" fontId="20" fillId="40" borderId="36" xfId="0" applyFont="1" applyFill="1" applyBorder="1" applyAlignment="1">
      <alignment horizontal="left" vertical="center" wrapText="1"/>
    </xf>
    <xf numFmtId="0" fontId="13" fillId="40" borderId="21" xfId="0" applyFont="1" applyFill="1" applyBorder="1" applyAlignment="1">
      <alignment horizontal="left" vertical="center" wrapText="1"/>
    </xf>
    <xf numFmtId="0" fontId="13" fillId="40" borderId="36" xfId="0" applyFont="1" applyFill="1" applyBorder="1" applyAlignment="1">
      <alignment horizontal="left" vertical="center" wrapText="1"/>
    </xf>
    <xf numFmtId="0" fontId="67" fillId="0" borderId="19" xfId="0" applyFont="1" applyFill="1" applyBorder="1" applyAlignment="1">
      <alignment horizontal="center" wrapText="1"/>
    </xf>
    <xf numFmtId="0" fontId="13" fillId="0" borderId="21" xfId="36" applyFont="1" applyFill="1" applyBorder="1" applyAlignment="1" applyProtection="1">
      <alignment horizontal="center" wrapText="1"/>
      <protection/>
    </xf>
    <xf numFmtId="0" fontId="13" fillId="0" borderId="19" xfId="36" applyFont="1" applyFill="1" applyBorder="1" applyAlignment="1" applyProtection="1">
      <alignment horizontal="center" wrapText="1"/>
      <protection/>
    </xf>
    <xf numFmtId="0" fontId="67" fillId="0" borderId="21" xfId="0" applyFont="1" applyFill="1" applyBorder="1" applyAlignment="1">
      <alignment horizontal="center" wrapText="1"/>
    </xf>
    <xf numFmtId="0" fontId="13" fillId="37" borderId="21" xfId="36" applyFont="1" applyFill="1" applyBorder="1" applyAlignment="1" applyProtection="1">
      <alignment horizontal="center" wrapText="1"/>
      <protection/>
    </xf>
    <xf numFmtId="0" fontId="13" fillId="37" borderId="19" xfId="36" applyFont="1" applyFill="1" applyBorder="1" applyAlignment="1" applyProtection="1">
      <alignment horizontal="center" wrapText="1"/>
      <protection/>
    </xf>
    <xf numFmtId="0" fontId="67" fillId="36" borderId="21" xfId="0" applyFont="1" applyFill="1" applyBorder="1" applyAlignment="1">
      <alignment horizontal="center" wrapText="1"/>
    </xf>
    <xf numFmtId="0" fontId="67" fillId="36" borderId="19" xfId="0" applyFont="1" applyFill="1" applyBorder="1" applyAlignment="1">
      <alignment horizontal="center" wrapText="1"/>
    </xf>
    <xf numFmtId="0" fontId="4" fillId="0" borderId="21" xfId="0" applyFont="1" applyFill="1" applyBorder="1" applyAlignment="1">
      <alignment horizontal="center"/>
    </xf>
    <xf numFmtId="0" fontId="4" fillId="0" borderId="19" xfId="0" applyFont="1" applyFill="1" applyBorder="1" applyAlignment="1">
      <alignment horizontal="center"/>
    </xf>
    <xf numFmtId="0" fontId="4" fillId="0" borderId="33" xfId="0" applyFont="1" applyFill="1" applyBorder="1" applyAlignment="1">
      <alignment horizontal="center"/>
    </xf>
    <xf numFmtId="0" fontId="6" fillId="0" borderId="21" xfId="0" applyFont="1" applyFill="1" applyBorder="1" applyAlignment="1">
      <alignment horizontal="center"/>
    </xf>
    <xf numFmtId="0" fontId="6" fillId="0" borderId="19" xfId="0" applyFont="1" applyFill="1" applyBorder="1" applyAlignment="1">
      <alignment horizontal="center"/>
    </xf>
    <xf numFmtId="0" fontId="0" fillId="0" borderId="0" xfId="0" applyAlignment="1">
      <alignment horizontal="center"/>
    </xf>
    <xf numFmtId="0" fontId="13" fillId="0" borderId="19" xfId="36" applyFont="1" applyFill="1" applyBorder="1" applyAlignment="1" applyProtection="1">
      <alignment horizontal="left" wrapText="1"/>
      <protection/>
    </xf>
    <xf numFmtId="0" fontId="23" fillId="0" borderId="21" xfId="0" applyFont="1" applyFill="1" applyBorder="1" applyAlignment="1">
      <alignment horizontal="left"/>
    </xf>
    <xf numFmtId="0" fontId="23" fillId="0" borderId="21" xfId="0" applyFont="1" applyFill="1" applyBorder="1" applyAlignment="1">
      <alignment/>
    </xf>
    <xf numFmtId="0" fontId="23" fillId="0" borderId="19" xfId="0" applyFont="1" applyFill="1" applyBorder="1" applyAlignment="1">
      <alignment horizontal="left"/>
    </xf>
    <xf numFmtId="0" fontId="23" fillId="0" borderId="19" xfId="0" applyFont="1" applyFill="1" applyBorder="1" applyAlignment="1">
      <alignment/>
    </xf>
    <xf numFmtId="0" fontId="67" fillId="0" borderId="16" xfId="0" applyFont="1" applyFill="1" applyBorder="1" applyAlignment="1">
      <alignment horizontal="left" vertical="center" wrapText="1"/>
    </xf>
    <xf numFmtId="0" fontId="23" fillId="0" borderId="15" xfId="0" applyFont="1" applyBorder="1" applyAlignment="1">
      <alignment/>
    </xf>
    <xf numFmtId="0" fontId="23" fillId="0" borderId="16" xfId="0" applyFont="1" applyBorder="1" applyAlignment="1">
      <alignment/>
    </xf>
    <xf numFmtId="0" fontId="23" fillId="0" borderId="19" xfId="0" applyFont="1" applyBorder="1" applyAlignment="1">
      <alignment/>
    </xf>
    <xf numFmtId="0" fontId="23" fillId="0" borderId="20" xfId="0" applyFont="1" applyBorder="1" applyAlignment="1">
      <alignment/>
    </xf>
    <xf numFmtId="0" fontId="23" fillId="0" borderId="21" xfId="0" applyFont="1" applyBorder="1" applyAlignment="1">
      <alignment/>
    </xf>
    <xf numFmtId="0" fontId="23" fillId="0" borderId="23" xfId="0" applyFont="1" applyBorder="1" applyAlignment="1">
      <alignment/>
    </xf>
    <xf numFmtId="0" fontId="13" fillId="40" borderId="23" xfId="0" applyFont="1" applyFill="1" applyBorder="1" applyAlignment="1">
      <alignment horizontal="left" vertical="center" wrapText="1"/>
    </xf>
    <xf numFmtId="0" fontId="13" fillId="40" borderId="15" xfId="0" applyFont="1" applyFill="1" applyBorder="1" applyAlignment="1">
      <alignment horizontal="left" vertical="center" wrapText="1"/>
    </xf>
    <xf numFmtId="0" fontId="67" fillId="40" borderId="16" xfId="0" applyFont="1" applyFill="1" applyBorder="1" applyAlignment="1">
      <alignment horizontal="left" vertical="center" wrapText="1"/>
    </xf>
    <xf numFmtId="0" fontId="23" fillId="40" borderId="19" xfId="0" applyFont="1" applyFill="1" applyBorder="1" applyAlignment="1">
      <alignment/>
    </xf>
    <xf numFmtId="0" fontId="23" fillId="40" borderId="20" xfId="0" applyFont="1" applyFill="1" applyBorder="1" applyAlignment="1">
      <alignment/>
    </xf>
    <xf numFmtId="0" fontId="0" fillId="0" borderId="0" xfId="0" applyAlignment="1">
      <alignment horizontal="left"/>
    </xf>
    <xf numFmtId="0" fontId="69" fillId="38" borderId="17" xfId="0" applyFont="1" applyFill="1" applyBorder="1" applyAlignment="1">
      <alignment horizontal="center" vertical="center"/>
    </xf>
    <xf numFmtId="0" fontId="69" fillId="38" borderId="18" xfId="0" applyFont="1" applyFill="1" applyBorder="1" applyAlignment="1">
      <alignment horizontal="center" vertical="center"/>
    </xf>
    <xf numFmtId="0" fontId="70" fillId="0" borderId="0" xfId="46" applyFont="1" applyBorder="1">
      <alignment/>
      <protection/>
    </xf>
    <xf numFmtId="0" fontId="71" fillId="37" borderId="0" xfId="0" applyFont="1" applyFill="1" applyBorder="1" applyAlignment="1">
      <alignment horizontal="left" wrapText="1"/>
    </xf>
    <xf numFmtId="0" fontId="27" fillId="37" borderId="0" xfId="36" applyFont="1" applyFill="1" applyBorder="1" applyAlignment="1" applyProtection="1">
      <alignment horizontal="left" wrapText="1"/>
      <protection/>
    </xf>
    <xf numFmtId="0" fontId="23" fillId="0" borderId="21" xfId="0" applyFont="1" applyFill="1" applyBorder="1" applyAlignment="1">
      <alignment horizontal="center" vertical="center"/>
    </xf>
    <xf numFmtId="0" fontId="23" fillId="33" borderId="23" xfId="0" applyFont="1" applyFill="1" applyBorder="1" applyAlignment="1">
      <alignment horizontal="center" vertical="center"/>
    </xf>
    <xf numFmtId="0" fontId="72" fillId="0" borderId="15" xfId="46" applyFont="1" applyFill="1" applyBorder="1" applyAlignment="1">
      <alignment/>
      <protection/>
    </xf>
    <xf numFmtId="0" fontId="67" fillId="0" borderId="15" xfId="0" applyFont="1" applyFill="1" applyBorder="1" applyAlignment="1">
      <alignment wrapText="1"/>
    </xf>
    <xf numFmtId="0" fontId="13" fillId="0" borderId="15" xfId="36" applyFont="1" applyFill="1" applyBorder="1" applyAlignment="1" applyProtection="1">
      <alignment horizontal="center" vertical="center" wrapText="1"/>
      <protection/>
    </xf>
    <xf numFmtId="0" fontId="23" fillId="0" borderId="11" xfId="0" applyFont="1" applyFill="1" applyBorder="1" applyAlignment="1">
      <alignment horizontal="center" vertical="center"/>
    </xf>
    <xf numFmtId="0" fontId="23" fillId="0" borderId="15" xfId="0" applyFont="1" applyFill="1" applyBorder="1" applyAlignment="1">
      <alignment horizontal="center" vertical="center"/>
    </xf>
    <xf numFmtId="0" fontId="23" fillId="33" borderId="16" xfId="0" applyFont="1" applyFill="1" applyBorder="1" applyAlignment="1">
      <alignment horizontal="center" vertical="center"/>
    </xf>
    <xf numFmtId="0" fontId="72" fillId="0" borderId="15" xfId="46" applyFont="1" applyFill="1" applyBorder="1">
      <alignment/>
      <protection/>
    </xf>
    <xf numFmtId="0" fontId="67" fillId="0" borderId="15" xfId="0" applyFont="1" applyFill="1" applyBorder="1" applyAlignment="1">
      <alignment horizontal="center" vertical="center" wrapText="1"/>
    </xf>
    <xf numFmtId="0" fontId="13" fillId="0" borderId="15" xfId="36" applyFont="1" applyFill="1" applyBorder="1" applyAlignment="1" applyProtection="1">
      <alignment wrapText="1"/>
      <protection/>
    </xf>
    <xf numFmtId="0" fontId="13" fillId="0" borderId="15" xfId="0" applyFont="1" applyFill="1" applyBorder="1" applyAlignment="1">
      <alignment horizontal="center" vertical="center"/>
    </xf>
    <xf numFmtId="0" fontId="67" fillId="0" borderId="11" xfId="0" applyFont="1" applyFill="1" applyBorder="1" applyAlignment="1">
      <alignment wrapText="1"/>
    </xf>
    <xf numFmtId="0" fontId="67" fillId="0" borderId="11" xfId="0" applyFont="1" applyFill="1" applyBorder="1" applyAlignment="1">
      <alignment horizontal="center" vertical="center" wrapText="1"/>
    </xf>
    <xf numFmtId="0" fontId="23" fillId="0" borderId="33" xfId="0" applyFont="1" applyFill="1" applyBorder="1" applyAlignment="1">
      <alignment horizontal="center" vertical="center"/>
    </xf>
    <xf numFmtId="0" fontId="23" fillId="33" borderId="27" xfId="0" applyFont="1" applyFill="1" applyBorder="1" applyAlignment="1">
      <alignment horizontal="center" vertical="center"/>
    </xf>
    <xf numFmtId="0" fontId="23" fillId="33" borderId="12" xfId="0" applyFont="1" applyFill="1" applyBorder="1" applyAlignment="1">
      <alignment horizontal="center" vertical="center"/>
    </xf>
    <xf numFmtId="0" fontId="28" fillId="0" borderId="15" xfId="0" applyFont="1" applyFill="1" applyBorder="1" applyAlignment="1">
      <alignment horizontal="center" vertical="center"/>
    </xf>
    <xf numFmtId="0" fontId="13" fillId="0" borderId="15" xfId="46" applyFont="1" applyFill="1" applyBorder="1" applyAlignment="1">
      <alignment/>
      <protection/>
    </xf>
    <xf numFmtId="0" fontId="13" fillId="0" borderId="15" xfId="0" applyFont="1" applyFill="1" applyBorder="1" applyAlignment="1">
      <alignment wrapText="1"/>
    </xf>
    <xf numFmtId="0" fontId="13" fillId="0" borderId="15" xfId="0" applyFont="1" applyFill="1" applyBorder="1" applyAlignment="1">
      <alignment horizontal="center" vertical="center" wrapText="1"/>
    </xf>
    <xf numFmtId="0" fontId="23" fillId="0" borderId="14" xfId="0" applyFont="1" applyFill="1" applyBorder="1" applyAlignment="1">
      <alignment horizontal="center" vertical="center"/>
    </xf>
    <xf numFmtId="0" fontId="23" fillId="0" borderId="15" xfId="0" applyFont="1" applyFill="1" applyBorder="1" applyAlignment="1">
      <alignment horizontal="left" vertical="center"/>
    </xf>
    <xf numFmtId="0" fontId="23" fillId="0" borderId="15" xfId="0" applyFont="1" applyFill="1" applyBorder="1" applyAlignment="1">
      <alignment/>
    </xf>
    <xf numFmtId="0" fontId="23" fillId="0" borderId="30" xfId="0" applyFont="1" applyFill="1" applyBorder="1" applyAlignment="1">
      <alignment horizontal="center" vertical="center"/>
    </xf>
    <xf numFmtId="0" fontId="23" fillId="0" borderId="19" xfId="0" applyFont="1" applyFill="1" applyBorder="1" applyAlignment="1">
      <alignment horizontal="left" vertical="center"/>
    </xf>
    <xf numFmtId="0" fontId="23" fillId="0" borderId="19" xfId="0" applyFont="1" applyFill="1" applyBorder="1" applyAlignment="1">
      <alignment horizontal="center" vertical="center"/>
    </xf>
    <xf numFmtId="0" fontId="23" fillId="0" borderId="25" xfId="0" applyFont="1" applyFill="1" applyBorder="1" applyAlignment="1">
      <alignment horizontal="center" vertical="center"/>
    </xf>
    <xf numFmtId="0" fontId="23" fillId="33" borderId="20" xfId="0" applyFont="1" applyFill="1" applyBorder="1" applyAlignment="1">
      <alignment horizontal="center" vertical="center"/>
    </xf>
    <xf numFmtId="2" fontId="29" fillId="34" borderId="29" xfId="0" applyNumberFormat="1" applyFont="1" applyFill="1" applyBorder="1" applyAlignment="1">
      <alignment horizontal="center" vertical="center"/>
    </xf>
    <xf numFmtId="0" fontId="30" fillId="33" borderId="21" xfId="0" applyFont="1" applyFill="1" applyBorder="1" applyAlignment="1">
      <alignment horizontal="center" vertical="center"/>
    </xf>
    <xf numFmtId="2" fontId="29" fillId="33" borderId="21" xfId="0" applyNumberFormat="1" applyFont="1" applyFill="1" applyBorder="1" applyAlignment="1">
      <alignment horizontal="center" vertical="center"/>
    </xf>
    <xf numFmtId="0" fontId="23" fillId="41" borderId="37" xfId="0" applyFont="1" applyFill="1" applyBorder="1" applyAlignment="1">
      <alignment horizontal="left" vertical="center"/>
    </xf>
    <xf numFmtId="0" fontId="30" fillId="33" borderId="15" xfId="0" applyFont="1" applyFill="1" applyBorder="1" applyAlignment="1">
      <alignment horizontal="center" vertical="center"/>
    </xf>
    <xf numFmtId="2" fontId="29" fillId="33" borderId="24" xfId="0" applyNumberFormat="1" applyFont="1" applyFill="1" applyBorder="1" applyAlignment="1">
      <alignment horizontal="center" vertical="center"/>
    </xf>
    <xf numFmtId="2" fontId="29" fillId="34" borderId="38" xfId="0" applyNumberFormat="1" applyFont="1" applyFill="1" applyBorder="1" applyAlignment="1">
      <alignment horizontal="center" vertical="center"/>
    </xf>
    <xf numFmtId="0" fontId="29" fillId="34" borderId="19" xfId="0" applyFont="1" applyFill="1" applyBorder="1" applyAlignment="1">
      <alignment horizontal="center" vertical="center"/>
    </xf>
    <xf numFmtId="2" fontId="29" fillId="34" borderId="19" xfId="0" applyNumberFormat="1" applyFont="1" applyFill="1" applyBorder="1" applyAlignment="1">
      <alignment horizontal="center" vertical="center"/>
    </xf>
    <xf numFmtId="0" fontId="23" fillId="41" borderId="39" xfId="0" applyFont="1" applyFill="1" applyBorder="1" applyAlignment="1">
      <alignment horizontal="left" vertical="center"/>
    </xf>
    <xf numFmtId="0" fontId="23" fillId="0" borderId="40" xfId="0" applyFont="1" applyFill="1" applyBorder="1" applyAlignment="1">
      <alignment horizontal="center" vertical="center"/>
    </xf>
    <xf numFmtId="0" fontId="23" fillId="0" borderId="24" xfId="0" applyFont="1" applyFill="1" applyBorder="1" applyAlignment="1">
      <alignment horizontal="left" vertical="center"/>
    </xf>
    <xf numFmtId="0" fontId="23" fillId="0" borderId="10" xfId="0" applyFont="1" applyFill="1" applyBorder="1" applyAlignment="1">
      <alignment horizontal="center" vertical="center"/>
    </xf>
    <xf numFmtId="0" fontId="23" fillId="0" borderId="24" xfId="0" applyFont="1" applyFill="1" applyBorder="1" applyAlignment="1">
      <alignment horizontal="center" vertical="center"/>
    </xf>
    <xf numFmtId="2" fontId="29" fillId="34" borderId="10" xfId="0" applyNumberFormat="1" applyFont="1" applyFill="1" applyBorder="1" applyAlignment="1">
      <alignment horizontal="center" vertical="center"/>
    </xf>
    <xf numFmtId="0" fontId="30" fillId="33" borderId="11" xfId="0" applyFont="1" applyFill="1" applyBorder="1" applyAlignment="1">
      <alignment horizontal="center" vertical="center"/>
    </xf>
    <xf numFmtId="2" fontId="29" fillId="33" borderId="11" xfId="0" applyNumberFormat="1" applyFont="1" applyFill="1" applyBorder="1" applyAlignment="1">
      <alignment horizontal="center" vertical="center"/>
    </xf>
    <xf numFmtId="0" fontId="23" fillId="0" borderId="17" xfId="0" applyFont="1" applyFill="1" applyBorder="1" applyAlignment="1">
      <alignment horizontal="center" vertical="center"/>
    </xf>
    <xf numFmtId="0" fontId="23" fillId="0" borderId="37" xfId="0" applyFont="1" applyFill="1" applyBorder="1" applyAlignment="1">
      <alignment horizontal="left" vertical="center"/>
    </xf>
    <xf numFmtId="0" fontId="23" fillId="0" borderId="41" xfId="0" applyFont="1" applyFill="1" applyBorder="1" applyAlignment="1">
      <alignment horizontal="center" vertical="center"/>
    </xf>
    <xf numFmtId="0" fontId="23" fillId="0" borderId="42" xfId="0" applyFont="1" applyFill="1" applyBorder="1" applyAlignment="1">
      <alignment horizontal="left" vertical="center"/>
    </xf>
    <xf numFmtId="0" fontId="23" fillId="0" borderId="35" xfId="0" applyFont="1" applyFill="1" applyBorder="1" applyAlignment="1">
      <alignment horizontal="center" vertical="center"/>
    </xf>
    <xf numFmtId="0" fontId="23" fillId="0" borderId="43" xfId="0" applyFont="1" applyFill="1" applyBorder="1" applyAlignment="1">
      <alignment horizontal="center" vertical="center"/>
    </xf>
    <xf numFmtId="2" fontId="29" fillId="34" borderId="44" xfId="0" applyNumberFormat="1" applyFont="1" applyFill="1" applyBorder="1" applyAlignment="1">
      <alignment horizontal="center" vertical="center"/>
    </xf>
    <xf numFmtId="0" fontId="29" fillId="34" borderId="33" xfId="0" applyFont="1" applyFill="1" applyBorder="1" applyAlignment="1">
      <alignment horizontal="center" vertical="center"/>
    </xf>
    <xf numFmtId="2" fontId="29" fillId="34" borderId="33" xfId="0" applyNumberFormat="1" applyFont="1" applyFill="1" applyBorder="1" applyAlignment="1">
      <alignment horizontal="center" vertical="center"/>
    </xf>
    <xf numFmtId="0" fontId="23" fillId="0" borderId="36" xfId="0" applyFont="1" applyFill="1" applyBorder="1" applyAlignment="1">
      <alignment horizontal="center" vertical="center"/>
    </xf>
    <xf numFmtId="0" fontId="23" fillId="0" borderId="22" xfId="0" applyFont="1" applyFill="1" applyBorder="1" applyAlignment="1">
      <alignment horizontal="left" vertical="center"/>
    </xf>
    <xf numFmtId="0" fontId="23" fillId="0" borderId="29"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39" xfId="0" applyFont="1" applyFill="1" applyBorder="1" applyAlignment="1">
      <alignment horizontal="left" vertical="center"/>
    </xf>
    <xf numFmtId="0" fontId="23" fillId="0" borderId="45" xfId="0" applyFont="1" applyFill="1" applyBorder="1" applyAlignment="1">
      <alignment horizontal="center" vertical="center"/>
    </xf>
    <xf numFmtId="0" fontId="23" fillId="0" borderId="11" xfId="0" applyFont="1" applyFill="1" applyBorder="1" applyAlignment="1">
      <alignment horizontal="left" vertical="center"/>
    </xf>
    <xf numFmtId="0" fontId="23" fillId="0" borderId="46" xfId="0" applyFont="1" applyFill="1" applyBorder="1" applyAlignment="1">
      <alignment horizontal="center" vertical="center"/>
    </xf>
    <xf numFmtId="0" fontId="23" fillId="0" borderId="47" xfId="0" applyFont="1" applyFill="1" applyBorder="1" applyAlignment="1">
      <alignment horizontal="left" vertical="center"/>
    </xf>
    <xf numFmtId="0" fontId="23" fillId="0" borderId="47" xfId="0" applyFont="1" applyFill="1" applyBorder="1" applyAlignment="1">
      <alignment horizontal="center" vertical="center"/>
    </xf>
    <xf numFmtId="0" fontId="23" fillId="33" borderId="48" xfId="0" applyFont="1" applyFill="1" applyBorder="1" applyAlignment="1">
      <alignment horizontal="center" vertical="center"/>
    </xf>
    <xf numFmtId="0" fontId="23" fillId="0" borderId="21" xfId="0" applyFont="1" applyFill="1" applyBorder="1" applyAlignment="1">
      <alignment horizontal="left" vertical="center"/>
    </xf>
    <xf numFmtId="0" fontId="23" fillId="0" borderId="49" xfId="0" applyFont="1" applyFill="1" applyBorder="1" applyAlignment="1">
      <alignment horizontal="center" vertical="center"/>
    </xf>
    <xf numFmtId="0" fontId="23" fillId="0" borderId="25" xfId="0" applyFont="1" applyFill="1" applyBorder="1" applyAlignment="1">
      <alignment horizontal="left" vertical="center"/>
    </xf>
    <xf numFmtId="0" fontId="23" fillId="33" borderId="34" xfId="0" applyFont="1" applyFill="1" applyBorder="1" applyAlignment="1">
      <alignment horizontal="center" vertical="center"/>
    </xf>
    <xf numFmtId="2" fontId="29" fillId="33" borderId="15" xfId="0" applyNumberFormat="1" applyFont="1" applyFill="1" applyBorder="1" applyAlignment="1">
      <alignment horizontal="center" vertical="center"/>
    </xf>
    <xf numFmtId="0" fontId="23" fillId="0" borderId="50" xfId="0" applyFont="1" applyFill="1" applyBorder="1" applyAlignment="1">
      <alignment horizontal="left" vertical="center"/>
    </xf>
    <xf numFmtId="0" fontId="23" fillId="0" borderId="50" xfId="0" applyFont="1" applyFill="1" applyBorder="1" applyAlignment="1">
      <alignment horizontal="center" vertical="center"/>
    </xf>
    <xf numFmtId="0" fontId="28" fillId="0" borderId="50" xfId="0" applyFont="1" applyFill="1" applyBorder="1" applyAlignment="1">
      <alignment horizontal="center" vertical="center"/>
    </xf>
    <xf numFmtId="0" fontId="29" fillId="34" borderId="50" xfId="0" applyFont="1" applyFill="1" applyBorder="1" applyAlignment="1">
      <alignment horizontal="center" vertical="center"/>
    </xf>
    <xf numFmtId="2" fontId="29" fillId="34" borderId="50" xfId="0" applyNumberFormat="1" applyFont="1" applyFill="1" applyBorder="1" applyAlignment="1">
      <alignment horizontal="center" vertical="center"/>
    </xf>
    <xf numFmtId="0" fontId="23" fillId="0" borderId="51" xfId="0" applyFont="1" applyFill="1" applyBorder="1" applyAlignment="1">
      <alignment horizontal="left" vertical="center"/>
    </xf>
    <xf numFmtId="0" fontId="23" fillId="0" borderId="51" xfId="0" applyFont="1" applyFill="1" applyBorder="1" applyAlignment="1">
      <alignment horizontal="center" vertical="center"/>
    </xf>
    <xf numFmtId="0" fontId="28" fillId="0" borderId="51" xfId="0" applyFont="1" applyFill="1" applyBorder="1" applyAlignment="1">
      <alignment horizontal="center" vertical="center"/>
    </xf>
    <xf numFmtId="0" fontId="30" fillId="33" borderId="51" xfId="0" applyFont="1" applyFill="1" applyBorder="1" applyAlignment="1">
      <alignment horizontal="center" vertical="center"/>
    </xf>
    <xf numFmtId="2" fontId="29" fillId="33" borderId="51" xfId="0" applyNumberFormat="1" applyFont="1" applyFill="1" applyBorder="1" applyAlignment="1">
      <alignment horizontal="center" vertical="center"/>
    </xf>
    <xf numFmtId="0" fontId="23" fillId="0" borderId="15" xfId="0" applyFont="1" applyFill="1" applyBorder="1" applyAlignment="1">
      <alignment/>
    </xf>
    <xf numFmtId="0" fontId="23" fillId="0" borderId="15" xfId="0" applyFont="1" applyFill="1" applyBorder="1" applyAlignment="1">
      <alignment horizontal="left"/>
    </xf>
    <xf numFmtId="2" fontId="30" fillId="33" borderId="15" xfId="0" applyNumberFormat="1" applyFont="1" applyFill="1" applyBorder="1" applyAlignment="1">
      <alignment horizontal="center" vertical="center"/>
    </xf>
    <xf numFmtId="0" fontId="73" fillId="0" borderId="15" xfId="0" applyFont="1" applyFill="1" applyBorder="1" applyAlignment="1">
      <alignment/>
    </xf>
    <xf numFmtId="0" fontId="73" fillId="0" borderId="15" xfId="0" applyFont="1" applyFill="1" applyBorder="1" applyAlignment="1">
      <alignment horizontal="left"/>
    </xf>
    <xf numFmtId="0" fontId="23" fillId="34" borderId="50" xfId="0" applyFont="1" applyFill="1" applyBorder="1" applyAlignment="1">
      <alignment horizontal="center" vertical="center"/>
    </xf>
    <xf numFmtId="0" fontId="23" fillId="0" borderId="51" xfId="0" applyFont="1" applyBorder="1" applyAlignment="1">
      <alignment horizontal="center" vertical="center"/>
    </xf>
    <xf numFmtId="2" fontId="30" fillId="33" borderId="51" xfId="0" applyNumberFormat="1" applyFont="1" applyFill="1" applyBorder="1" applyAlignment="1">
      <alignment horizontal="center" vertical="center"/>
    </xf>
    <xf numFmtId="0" fontId="73" fillId="0" borderId="15" xfId="0" applyFont="1" applyBorder="1" applyAlignment="1">
      <alignment/>
    </xf>
    <xf numFmtId="0" fontId="73" fillId="35" borderId="15" xfId="0" applyFont="1" applyFill="1" applyBorder="1" applyAlignment="1">
      <alignment horizontal="left" vertical="center"/>
    </xf>
    <xf numFmtId="0" fontId="23" fillId="0" borderId="15" xfId="0" applyFont="1" applyBorder="1" applyAlignment="1">
      <alignment horizontal="center" vertical="center"/>
    </xf>
    <xf numFmtId="0" fontId="73" fillId="0" borderId="50" xfId="0" applyFont="1" applyFill="1" applyBorder="1" applyAlignment="1">
      <alignment horizontal="left" vertical="center"/>
    </xf>
    <xf numFmtId="0" fontId="23" fillId="0" borderId="50" xfId="0" applyFont="1" applyBorder="1" applyAlignment="1">
      <alignment horizontal="center" vertical="center"/>
    </xf>
    <xf numFmtId="0" fontId="23" fillId="0" borderId="51" xfId="0" applyFont="1" applyFill="1" applyBorder="1" applyAlignment="1">
      <alignment/>
    </xf>
    <xf numFmtId="0" fontId="23" fillId="0" borderId="51" xfId="0" applyFont="1" applyFill="1" applyBorder="1" applyAlignment="1">
      <alignment horizontal="left"/>
    </xf>
    <xf numFmtId="0" fontId="73" fillId="0" borderId="15" xfId="0" applyFont="1" applyFill="1" applyBorder="1" applyAlignment="1">
      <alignment horizontal="left" vertical="center"/>
    </xf>
    <xf numFmtId="0" fontId="73" fillId="0" borderId="50" xfId="0" applyFont="1" applyFill="1" applyBorder="1" applyAlignment="1">
      <alignment horizontal="left"/>
    </xf>
    <xf numFmtId="0" fontId="23" fillId="0" borderId="51" xfId="0" applyFont="1" applyBorder="1" applyAlignment="1">
      <alignment/>
    </xf>
    <xf numFmtId="0" fontId="23" fillId="0" borderId="51" xfId="0" applyFont="1" applyBorder="1" applyAlignment="1">
      <alignment horizontal="left"/>
    </xf>
    <xf numFmtId="0" fontId="73" fillId="0" borderId="15" xfId="36" applyFont="1" applyFill="1" applyBorder="1" applyAlignment="1" applyProtection="1">
      <alignment wrapText="1"/>
      <protection/>
    </xf>
    <xf numFmtId="0" fontId="23" fillId="35" borderId="15" xfId="0" applyFont="1" applyFill="1" applyBorder="1" applyAlignment="1">
      <alignment horizontal="center" vertical="center"/>
    </xf>
    <xf numFmtId="0" fontId="73" fillId="0" borderId="50" xfId="36" applyFont="1" applyFill="1" applyBorder="1" applyAlignment="1" applyProtection="1">
      <alignment horizontal="left" wrapText="1"/>
      <protection/>
    </xf>
    <xf numFmtId="0" fontId="73" fillId="0" borderId="50" xfId="0" applyFont="1" applyBorder="1" applyAlignment="1">
      <alignment/>
    </xf>
    <xf numFmtId="0" fontId="23" fillId="0" borderId="0" xfId="0" applyFont="1" applyBorder="1" applyAlignment="1">
      <alignment/>
    </xf>
    <xf numFmtId="2" fontId="30" fillId="33" borderId="11" xfId="0" applyNumberFormat="1" applyFont="1" applyFill="1" applyBorder="1" applyAlignment="1">
      <alignment horizontal="center" vertical="center"/>
    </xf>
    <xf numFmtId="0" fontId="73" fillId="0" borderId="15" xfId="0" applyFont="1" applyBorder="1" applyAlignment="1">
      <alignment horizontal="left"/>
    </xf>
    <xf numFmtId="0" fontId="23" fillId="0" borderId="0" xfId="0" applyFont="1" applyFill="1" applyBorder="1" applyAlignment="1">
      <alignment/>
    </xf>
    <xf numFmtId="0" fontId="73" fillId="0" borderId="15" xfId="36" applyFont="1" applyFill="1" applyBorder="1" applyAlignment="1" applyProtection="1">
      <alignment horizontal="left" wrapText="1"/>
      <protection/>
    </xf>
    <xf numFmtId="0" fontId="73" fillId="0" borderId="50" xfId="36" applyFont="1" applyFill="1" applyBorder="1" applyAlignment="1" applyProtection="1">
      <alignment wrapText="1"/>
      <protection/>
    </xf>
    <xf numFmtId="0" fontId="73" fillId="0" borderId="15" xfId="36" applyFont="1" applyFill="1" applyBorder="1" applyAlignment="1" applyProtection="1">
      <alignment horizontal="left" vertical="top" wrapText="1"/>
      <protection/>
    </xf>
    <xf numFmtId="2" fontId="30" fillId="33" borderId="12" xfId="0" applyNumberFormat="1" applyFont="1" applyFill="1" applyBorder="1" applyAlignment="1">
      <alignment horizontal="center" vertical="center"/>
    </xf>
    <xf numFmtId="2" fontId="30" fillId="33" borderId="16" xfId="0" applyNumberFormat="1" applyFont="1" applyFill="1" applyBorder="1" applyAlignment="1">
      <alignment horizontal="center" vertical="center"/>
    </xf>
    <xf numFmtId="2" fontId="29" fillId="34" borderId="52" xfId="0" applyNumberFormat="1" applyFont="1" applyFill="1" applyBorder="1" applyAlignment="1">
      <alignment horizontal="center" vertical="center"/>
    </xf>
    <xf numFmtId="2" fontId="30" fillId="33" borderId="23" xfId="0" applyNumberFormat="1" applyFont="1" applyFill="1" applyBorder="1" applyAlignment="1">
      <alignment horizontal="center" vertical="center"/>
    </xf>
    <xf numFmtId="2" fontId="30" fillId="33" borderId="53" xfId="0" applyNumberFormat="1" applyFont="1" applyFill="1" applyBorder="1" applyAlignment="1">
      <alignment horizontal="center" vertical="center"/>
    </xf>
    <xf numFmtId="0" fontId="23" fillId="34" borderId="19" xfId="0" applyFont="1" applyFill="1" applyBorder="1" applyAlignment="1">
      <alignment horizontal="center" vertical="center"/>
    </xf>
    <xf numFmtId="2" fontId="29" fillId="34" borderId="20" xfId="0" applyNumberFormat="1" applyFont="1" applyFill="1" applyBorder="1" applyAlignment="1">
      <alignment horizontal="center" vertical="center"/>
    </xf>
    <xf numFmtId="0" fontId="72" fillId="0" borderId="51" xfId="46" applyFont="1" applyBorder="1">
      <alignment/>
      <protection/>
    </xf>
    <xf numFmtId="0" fontId="67" fillId="36" borderId="51" xfId="0" applyFont="1" applyFill="1" applyBorder="1" applyAlignment="1">
      <alignment horizontal="left" wrapText="1"/>
    </xf>
    <xf numFmtId="0" fontId="24" fillId="38" borderId="28" xfId="0" applyFont="1" applyFill="1" applyBorder="1" applyAlignment="1">
      <alignment horizontal="center" vertical="center"/>
    </xf>
    <xf numFmtId="1" fontId="20" fillId="0" borderId="21" xfId="0" applyNumberFormat="1" applyFont="1" applyFill="1" applyBorder="1" applyAlignment="1">
      <alignment horizontal="center" vertical="center"/>
    </xf>
    <xf numFmtId="0" fontId="23" fillId="40" borderId="15" xfId="0" applyFont="1" applyFill="1" applyBorder="1" applyAlignment="1">
      <alignment horizontal="center" vertical="center"/>
    </xf>
    <xf numFmtId="0" fontId="24" fillId="34" borderId="28" xfId="0" applyFont="1" applyFill="1" applyBorder="1" applyAlignment="1">
      <alignment horizontal="center" vertical="center"/>
    </xf>
    <xf numFmtId="1" fontId="20" fillId="0" borderId="15" xfId="0" applyNumberFormat="1" applyFont="1" applyFill="1" applyBorder="1" applyAlignment="1">
      <alignment horizontal="center" vertical="center"/>
    </xf>
    <xf numFmtId="1" fontId="74" fillId="0" borderId="15" xfId="0" applyNumberFormat="1" applyFont="1" applyFill="1" applyBorder="1" applyAlignment="1">
      <alignment horizontal="center" vertical="center"/>
    </xf>
    <xf numFmtId="0" fontId="69" fillId="38" borderId="28" xfId="0" applyFont="1" applyFill="1" applyBorder="1" applyAlignment="1">
      <alignment horizontal="center" vertical="center"/>
    </xf>
    <xf numFmtId="0" fontId="24" fillId="34" borderId="40" xfId="0" applyFont="1" applyFill="1" applyBorder="1" applyAlignment="1">
      <alignment horizontal="center" vertical="center"/>
    </xf>
    <xf numFmtId="0" fontId="23" fillId="41" borderId="15" xfId="0" applyFont="1" applyFill="1" applyBorder="1" applyAlignment="1">
      <alignment horizontal="left" vertical="center"/>
    </xf>
    <xf numFmtId="0" fontId="24" fillId="34" borderId="17" xfId="0" applyFont="1" applyFill="1" applyBorder="1" applyAlignment="1">
      <alignment horizontal="center" vertical="center"/>
    </xf>
    <xf numFmtId="0" fontId="23" fillId="41" borderId="19" xfId="0" applyFont="1" applyFill="1" applyBorder="1" applyAlignment="1">
      <alignment horizontal="left" vertical="center"/>
    </xf>
    <xf numFmtId="0" fontId="67" fillId="0" borderId="11" xfId="0" applyFont="1" applyFill="1" applyBorder="1" applyAlignment="1">
      <alignment horizontal="left" wrapText="1"/>
    </xf>
    <xf numFmtId="0" fontId="67" fillId="0" borderId="11" xfId="0" applyFont="1" applyFill="1" applyBorder="1" applyAlignment="1">
      <alignment horizontal="center" wrapText="1"/>
    </xf>
    <xf numFmtId="0" fontId="20" fillId="40" borderId="23" xfId="0" applyFont="1" applyFill="1" applyBorder="1" applyAlignment="1">
      <alignment horizontal="left" vertical="center" wrapText="1"/>
    </xf>
    <xf numFmtId="0" fontId="28" fillId="0" borderId="19" xfId="0" applyFont="1" applyBorder="1" applyAlignment="1">
      <alignment/>
    </xf>
    <xf numFmtId="0" fontId="28" fillId="0" borderId="20" xfId="0" applyFont="1" applyBorder="1" applyAlignment="1">
      <alignment/>
    </xf>
    <xf numFmtId="0" fontId="13" fillId="0" borderId="11" xfId="36" applyFont="1" applyFill="1" applyBorder="1" applyAlignment="1" applyProtection="1">
      <alignment horizontal="left" wrapText="1"/>
      <protection/>
    </xf>
    <xf numFmtId="0" fontId="13" fillId="0" borderId="15" xfId="36" applyFont="1" applyFill="1" applyBorder="1" applyAlignment="1" applyProtection="1">
      <alignment horizontal="left" wrapText="1"/>
      <protection/>
    </xf>
    <xf numFmtId="0" fontId="13" fillId="0" borderId="47" xfId="36" applyFont="1" applyFill="1" applyBorder="1" applyAlignment="1" applyProtection="1">
      <alignment horizontal="left" wrapText="1"/>
      <protection/>
    </xf>
    <xf numFmtId="0" fontId="13" fillId="0" borderId="25" xfId="36" applyFont="1" applyFill="1" applyBorder="1" applyAlignment="1" applyProtection="1">
      <alignment horizontal="left" wrapText="1"/>
      <protection/>
    </xf>
    <xf numFmtId="0" fontId="73" fillId="0" borderId="15" xfId="46" applyFont="1" applyBorder="1">
      <alignment/>
      <protection/>
    </xf>
    <xf numFmtId="0" fontId="23" fillId="0" borderId="0" xfId="0" applyFont="1" applyBorder="1" applyAlignment="1">
      <alignment horizontal="center" vertical="center"/>
    </xf>
    <xf numFmtId="0" fontId="23" fillId="0" borderId="0" xfId="0" applyFont="1" applyFill="1" applyBorder="1" applyAlignment="1">
      <alignment horizontal="center" vertical="center"/>
    </xf>
    <xf numFmtId="0" fontId="23" fillId="35" borderId="0" xfId="0" applyFont="1" applyFill="1" applyBorder="1" applyAlignment="1">
      <alignment horizontal="center" vertical="center"/>
    </xf>
    <xf numFmtId="0" fontId="23" fillId="34" borderId="54" xfId="0" applyFont="1" applyFill="1" applyBorder="1" applyAlignment="1">
      <alignment horizontal="center" vertical="center"/>
    </xf>
    <xf numFmtId="0" fontId="30" fillId="33" borderId="14" xfId="0" applyFont="1" applyFill="1" applyBorder="1" applyAlignment="1">
      <alignment horizontal="center" vertical="center"/>
    </xf>
    <xf numFmtId="0" fontId="73" fillId="0" borderId="50" xfId="46" applyFont="1" applyBorder="1">
      <alignment/>
      <protection/>
    </xf>
    <xf numFmtId="0" fontId="13" fillId="0" borderId="21" xfId="0" applyFont="1" applyFill="1" applyBorder="1" applyAlignment="1">
      <alignment horizontal="center" vertical="center"/>
    </xf>
    <xf numFmtId="0" fontId="75" fillId="0" borderId="16" xfId="0" applyFont="1" applyFill="1" applyBorder="1" applyAlignment="1">
      <alignment horizontal="left" vertical="center" wrapText="1"/>
    </xf>
    <xf numFmtId="0" fontId="28" fillId="0" borderId="15" xfId="0" applyFont="1" applyBorder="1" applyAlignment="1">
      <alignment/>
    </xf>
    <xf numFmtId="0" fontId="28" fillId="0" borderId="16" xfId="0" applyFont="1" applyBorder="1" applyAlignment="1">
      <alignment/>
    </xf>
    <xf numFmtId="0" fontId="75" fillId="0" borderId="36" xfId="0" applyFont="1" applyFill="1" applyBorder="1" applyAlignment="1">
      <alignment horizontal="left" vertical="center" wrapText="1"/>
    </xf>
    <xf numFmtId="0" fontId="67" fillId="0" borderId="21" xfId="0" applyFont="1" applyFill="1" applyBorder="1" applyAlignment="1">
      <alignment horizontal="left" vertical="center" wrapText="1"/>
    </xf>
    <xf numFmtId="0" fontId="20" fillId="0" borderId="18" xfId="36" applyFont="1" applyFill="1" applyBorder="1" applyAlignment="1" applyProtection="1">
      <alignment horizontal="left" vertical="center" wrapText="1"/>
      <protection/>
    </xf>
    <xf numFmtId="0" fontId="13" fillId="0" borderId="19" xfId="36" applyFont="1" applyFill="1" applyBorder="1" applyAlignment="1" applyProtection="1">
      <alignment horizontal="left" vertical="center" wrapText="1"/>
      <protection/>
    </xf>
    <xf numFmtId="0" fontId="23" fillId="0" borderId="19" xfId="0" applyFont="1" applyBorder="1" applyAlignment="1">
      <alignment/>
    </xf>
    <xf numFmtId="0" fontId="23" fillId="0" borderId="15" xfId="0" applyFont="1" applyBorder="1" applyAlignment="1">
      <alignment vertical="center"/>
    </xf>
    <xf numFmtId="0" fontId="23" fillId="0" borderId="19" xfId="0" applyFont="1" applyBorder="1" applyAlignment="1">
      <alignment vertical="center"/>
    </xf>
    <xf numFmtId="0" fontId="75" fillId="0" borderId="36" xfId="0" applyFont="1" applyFill="1" applyBorder="1" applyAlignment="1">
      <alignment horizontal="left" wrapText="1"/>
    </xf>
    <xf numFmtId="0" fontId="75" fillId="0" borderId="18" xfId="0" applyFont="1" applyFill="1" applyBorder="1" applyAlignment="1">
      <alignment horizontal="left" vertical="center" wrapText="1"/>
    </xf>
    <xf numFmtId="0" fontId="67" fillId="0" borderId="19" xfId="0" applyFont="1" applyFill="1" applyBorder="1" applyAlignment="1">
      <alignment horizontal="left" vertical="center" wrapText="1"/>
    </xf>
    <xf numFmtId="0" fontId="13" fillId="40" borderId="21" xfId="0" applyFont="1" applyFill="1" applyBorder="1" applyAlignment="1">
      <alignment horizontal="left" wrapText="1"/>
    </xf>
    <xf numFmtId="0" fontId="13" fillId="40" borderId="23" xfId="0" applyFont="1" applyFill="1" applyBorder="1" applyAlignment="1">
      <alignment horizontal="left" wrapText="1"/>
    </xf>
    <xf numFmtId="0" fontId="13" fillId="40" borderId="19" xfId="0" applyFont="1" applyFill="1" applyBorder="1" applyAlignment="1">
      <alignment horizontal="left" wrapText="1"/>
    </xf>
    <xf numFmtId="0" fontId="67" fillId="40" borderId="20" xfId="0" applyFont="1" applyFill="1" applyBorder="1" applyAlignment="1">
      <alignment horizontal="left" wrapText="1"/>
    </xf>
    <xf numFmtId="0" fontId="23" fillId="0" borderId="21" xfId="0" applyFont="1" applyBorder="1" applyAlignment="1">
      <alignment/>
    </xf>
    <xf numFmtId="0" fontId="23" fillId="0" borderId="23" xfId="0" applyFont="1" applyBorder="1" applyAlignment="1">
      <alignment/>
    </xf>
    <xf numFmtId="0" fontId="23" fillId="0" borderId="20" xfId="0" applyFont="1" applyBorder="1" applyAlignment="1">
      <alignment/>
    </xf>
    <xf numFmtId="0" fontId="75" fillId="0" borderId="17" xfId="0" applyFont="1" applyFill="1" applyBorder="1" applyAlignment="1">
      <alignment horizontal="left" vertical="center" wrapText="1"/>
    </xf>
    <xf numFmtId="0" fontId="73" fillId="0" borderId="15" xfId="0" applyFont="1" applyFill="1" applyBorder="1" applyAlignment="1">
      <alignment horizontal="center" vertical="center"/>
    </xf>
    <xf numFmtId="0" fontId="73" fillId="0" borderId="50" xfId="0" applyFont="1" applyFill="1" applyBorder="1" applyAlignment="1">
      <alignment horizontal="center" vertical="center"/>
    </xf>
    <xf numFmtId="0" fontId="73" fillId="35" borderId="15" xfId="0" applyFont="1" applyFill="1" applyBorder="1" applyAlignment="1">
      <alignment horizontal="center" vertical="center"/>
    </xf>
    <xf numFmtId="0" fontId="13" fillId="37" borderId="11" xfId="36" applyFont="1" applyFill="1" applyBorder="1" applyAlignment="1" applyProtection="1">
      <alignment horizontal="center" wrapText="1"/>
      <protection/>
    </xf>
    <xf numFmtId="0" fontId="67" fillId="40" borderId="21" xfId="0" applyFont="1" applyFill="1" applyBorder="1" applyAlignment="1">
      <alignment wrapText="1"/>
    </xf>
    <xf numFmtId="0" fontId="23" fillId="40" borderId="21" xfId="0" applyFont="1" applyFill="1" applyBorder="1" applyAlignment="1">
      <alignment horizontal="center" vertical="center"/>
    </xf>
    <xf numFmtId="0" fontId="72" fillId="40" borderId="15" xfId="46" applyFont="1" applyFill="1" applyBorder="1" applyAlignment="1">
      <alignment/>
      <protection/>
    </xf>
    <xf numFmtId="0" fontId="67" fillId="40" borderId="15" xfId="0" applyFont="1" applyFill="1" applyBorder="1" applyAlignment="1">
      <alignment wrapText="1"/>
    </xf>
    <xf numFmtId="0" fontId="67" fillId="40" borderId="15" xfId="0" applyFont="1" applyFill="1" applyBorder="1" applyAlignment="1">
      <alignment horizontal="center" vertical="center" wrapText="1"/>
    </xf>
    <xf numFmtId="0" fontId="23" fillId="40" borderId="11" xfId="0" applyFont="1" applyFill="1" applyBorder="1" applyAlignment="1">
      <alignment horizontal="center" vertical="center"/>
    </xf>
    <xf numFmtId="1" fontId="76" fillId="0" borderId="15" xfId="0" applyNumberFormat="1" applyFont="1" applyFill="1" applyBorder="1" applyAlignment="1">
      <alignment horizontal="center" vertical="center"/>
    </xf>
    <xf numFmtId="0" fontId="13" fillId="0" borderId="36" xfId="0" applyFont="1" applyFill="1" applyBorder="1" applyAlignment="1">
      <alignment horizontal="left" vertical="center" wrapText="1"/>
    </xf>
    <xf numFmtId="0" fontId="13" fillId="0" borderId="51" xfId="36" applyFont="1" applyFill="1" applyBorder="1" applyAlignment="1" applyProtection="1">
      <alignment wrapText="1"/>
      <protection/>
    </xf>
    <xf numFmtId="0" fontId="23" fillId="0" borderId="11" xfId="0" applyFont="1" applyBorder="1" applyAlignment="1">
      <alignment horizontal="center" vertical="center"/>
    </xf>
    <xf numFmtId="0" fontId="72" fillId="0" borderId="21" xfId="46" applyFont="1" applyFill="1" applyBorder="1" applyAlignment="1">
      <alignment/>
      <protection/>
    </xf>
    <xf numFmtId="0" fontId="23" fillId="0" borderId="11" xfId="0" applyFont="1" applyFill="1" applyBorder="1" applyAlignment="1">
      <alignment/>
    </xf>
    <xf numFmtId="0" fontId="13" fillId="0" borderId="11" xfId="36" applyFont="1" applyFill="1" applyBorder="1" applyAlignment="1" applyProtection="1">
      <alignment wrapText="1"/>
      <protection/>
    </xf>
    <xf numFmtId="0" fontId="13" fillId="0" borderId="0" xfId="36" applyFont="1" applyFill="1" applyBorder="1" applyAlignment="1" applyProtection="1">
      <alignment horizontal="center" vertical="center" wrapText="1"/>
      <protection/>
    </xf>
    <xf numFmtId="0" fontId="67" fillId="0" borderId="21" xfId="0" applyFont="1" applyFill="1" applyBorder="1" applyAlignment="1">
      <alignment horizontal="center" vertical="center" wrapText="1"/>
    </xf>
    <xf numFmtId="0" fontId="2" fillId="34" borderId="55" xfId="0" applyFont="1" applyFill="1" applyBorder="1" applyAlignment="1">
      <alignment horizontal="center" vertical="center"/>
    </xf>
    <xf numFmtId="0" fontId="2" fillId="34" borderId="56" xfId="0" applyFont="1" applyFill="1" applyBorder="1" applyAlignment="1">
      <alignment horizontal="center" vertical="center"/>
    </xf>
    <xf numFmtId="2" fontId="24" fillId="34" borderId="29" xfId="0" applyNumberFormat="1" applyFont="1" applyFill="1" applyBorder="1" applyAlignment="1">
      <alignment horizontal="center" vertical="center"/>
    </xf>
    <xf numFmtId="2" fontId="24" fillId="34" borderId="14" xfId="0" applyNumberFormat="1" applyFont="1" applyFill="1" applyBorder="1" applyAlignment="1">
      <alignment horizontal="center" vertical="center"/>
    </xf>
    <xf numFmtId="2" fontId="24" fillId="34" borderId="35" xfId="0" applyNumberFormat="1" applyFont="1" applyFill="1" applyBorder="1" applyAlignment="1">
      <alignment horizontal="center" vertical="center"/>
    </xf>
    <xf numFmtId="2" fontId="24" fillId="34" borderId="10" xfId="0" applyNumberFormat="1" applyFont="1" applyFill="1" applyBorder="1" applyAlignment="1">
      <alignment horizontal="center" vertical="center"/>
    </xf>
    <xf numFmtId="2" fontId="24" fillId="34" borderId="30" xfId="0" applyNumberFormat="1" applyFont="1" applyFill="1" applyBorder="1" applyAlignment="1">
      <alignment horizontal="center" vertical="center"/>
    </xf>
    <xf numFmtId="0" fontId="77" fillId="0" borderId="17" xfId="0" applyFont="1" applyFill="1" applyBorder="1" applyAlignment="1">
      <alignment horizontal="center"/>
    </xf>
    <xf numFmtId="0" fontId="23" fillId="0" borderId="16" xfId="0" applyFont="1" applyFill="1" applyBorder="1" applyAlignment="1">
      <alignment horizontal="center" vertical="center"/>
    </xf>
    <xf numFmtId="0" fontId="23" fillId="0" borderId="12" xfId="0" applyFont="1" applyFill="1" applyBorder="1" applyAlignment="1">
      <alignment horizontal="center" vertical="center"/>
    </xf>
    <xf numFmtId="0" fontId="13" fillId="0" borderId="17" xfId="0" applyFont="1" applyFill="1" applyBorder="1" applyAlignment="1">
      <alignment horizontal="center"/>
    </xf>
    <xf numFmtId="0" fontId="77" fillId="0" borderId="40" xfId="0" applyFont="1" applyFill="1" applyBorder="1" applyAlignment="1">
      <alignment horizontal="center"/>
    </xf>
    <xf numFmtId="0" fontId="23" fillId="0" borderId="34" xfId="0" applyFont="1" applyFill="1" applyBorder="1" applyAlignment="1">
      <alignment horizontal="center" vertical="center"/>
    </xf>
    <xf numFmtId="0" fontId="4" fillId="0" borderId="15" xfId="0" applyFont="1" applyBorder="1" applyAlignment="1">
      <alignment horizontal="center" vertical="center"/>
    </xf>
    <xf numFmtId="0" fontId="23" fillId="0" borderId="0" xfId="0" applyFont="1" applyFill="1" applyBorder="1" applyAlignment="1">
      <alignment horizontal="left" vertical="center"/>
    </xf>
    <xf numFmtId="0" fontId="13" fillId="37" borderId="51" xfId="36" applyFont="1" applyFill="1" applyBorder="1" applyAlignment="1" applyProtection="1">
      <alignment horizontal="left" wrapText="1"/>
      <protection/>
    </xf>
    <xf numFmtId="0" fontId="23" fillId="0" borderId="15" xfId="0" applyFont="1" applyBorder="1" applyAlignment="1">
      <alignment horizontal="left"/>
    </xf>
    <xf numFmtId="0" fontId="67" fillId="36" borderId="11" xfId="0" applyFont="1" applyFill="1" applyBorder="1" applyAlignment="1">
      <alignment horizontal="left" wrapText="1"/>
    </xf>
    <xf numFmtId="0" fontId="73" fillId="0" borderId="33" xfId="0" applyFont="1" applyFill="1" applyBorder="1" applyAlignment="1">
      <alignment horizontal="center" vertical="center"/>
    </xf>
    <xf numFmtId="0" fontId="72" fillId="0" borderId="0" xfId="46" applyFont="1" applyBorder="1" applyAlignment="1">
      <alignment/>
      <protection/>
    </xf>
    <xf numFmtId="0" fontId="4" fillId="0" borderId="36"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41"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18" xfId="0" applyFont="1" applyFill="1" applyBorder="1" applyAlignment="1">
      <alignment horizontal="center" vertical="center"/>
    </xf>
    <xf numFmtId="0" fontId="23" fillId="0" borderId="21" xfId="0" applyFont="1" applyFill="1" applyBorder="1" applyAlignment="1">
      <alignment horizontal="center"/>
    </xf>
    <xf numFmtId="0" fontId="4" fillId="0" borderId="27" xfId="0" applyFont="1" applyFill="1" applyBorder="1" applyAlignment="1">
      <alignment horizontal="center" vertical="center"/>
    </xf>
    <xf numFmtId="0" fontId="13" fillId="37" borderId="11" xfId="36" applyFont="1" applyFill="1" applyBorder="1" applyAlignment="1" applyProtection="1">
      <alignment wrapText="1"/>
      <protection/>
    </xf>
    <xf numFmtId="0" fontId="4" fillId="33" borderId="57" xfId="0" applyFont="1" applyFill="1" applyBorder="1" applyAlignment="1">
      <alignment horizontal="center" vertical="center"/>
    </xf>
    <xf numFmtId="0" fontId="4" fillId="33" borderId="58" xfId="0" applyFont="1" applyFill="1" applyBorder="1" applyAlignment="1">
      <alignment horizontal="center" vertical="center"/>
    </xf>
    <xf numFmtId="2" fontId="3" fillId="33" borderId="23" xfId="0" applyNumberFormat="1" applyFont="1" applyFill="1" applyBorder="1" applyAlignment="1">
      <alignment horizontal="center" vertical="center"/>
    </xf>
    <xf numFmtId="0" fontId="67" fillId="0" borderId="19" xfId="0" applyFont="1" applyFill="1" applyBorder="1" applyAlignment="1">
      <alignment horizontal="center" vertical="center" wrapText="1"/>
    </xf>
    <xf numFmtId="2" fontId="3" fillId="34" borderId="20" xfId="0" applyNumberFormat="1" applyFont="1" applyFill="1" applyBorder="1" applyAlignment="1">
      <alignment horizontal="center" vertical="center"/>
    </xf>
    <xf numFmtId="0" fontId="72" fillId="0" borderId="19" xfId="46" applyFont="1" applyFill="1" applyBorder="1" applyAlignment="1">
      <alignment/>
      <protection/>
    </xf>
    <xf numFmtId="0" fontId="23" fillId="0" borderId="11" xfId="0" applyFont="1" applyFill="1" applyBorder="1" applyAlignment="1">
      <alignment horizontal="left"/>
    </xf>
    <xf numFmtId="0" fontId="77" fillId="40" borderId="36" xfId="0" applyFont="1" applyFill="1" applyBorder="1" applyAlignment="1">
      <alignment horizontal="center"/>
    </xf>
    <xf numFmtId="0" fontId="72" fillId="40" borderId="21" xfId="46" applyFont="1" applyFill="1" applyBorder="1">
      <alignment/>
      <protection/>
    </xf>
    <xf numFmtId="0" fontId="23" fillId="40" borderId="23" xfId="0" applyFont="1" applyFill="1" applyBorder="1" applyAlignment="1">
      <alignment horizontal="center" vertical="center"/>
    </xf>
    <xf numFmtId="0" fontId="23" fillId="40" borderId="17" xfId="0" applyFont="1" applyFill="1" applyBorder="1" applyAlignment="1">
      <alignment horizontal="center" vertical="center"/>
    </xf>
    <xf numFmtId="0" fontId="13" fillId="40" borderId="11" xfId="0" applyFont="1" applyFill="1" applyBorder="1" applyAlignment="1">
      <alignment horizontal="center" vertical="center"/>
    </xf>
    <xf numFmtId="0" fontId="23" fillId="40" borderId="16" xfId="0" applyFont="1" applyFill="1" applyBorder="1" applyAlignment="1">
      <alignment horizontal="center" vertical="center"/>
    </xf>
    <xf numFmtId="0" fontId="77" fillId="40" borderId="17" xfId="0" applyFont="1" applyFill="1" applyBorder="1" applyAlignment="1">
      <alignment horizontal="center"/>
    </xf>
    <xf numFmtId="0" fontId="72" fillId="40" borderId="15" xfId="46" applyFont="1" applyFill="1" applyBorder="1">
      <alignment/>
      <protection/>
    </xf>
    <xf numFmtId="0" fontId="23" fillId="40" borderId="12" xfId="0" applyFont="1" applyFill="1" applyBorder="1" applyAlignment="1">
      <alignment horizontal="center" vertical="center"/>
    </xf>
    <xf numFmtId="0" fontId="67" fillId="36" borderId="51" xfId="0" applyFont="1" applyFill="1" applyBorder="1" applyAlignment="1">
      <alignment horizontal="center" vertical="center" wrapText="1"/>
    </xf>
    <xf numFmtId="0" fontId="13" fillId="37" borderId="51" xfId="36" applyFont="1" applyFill="1" applyBorder="1" applyAlignment="1" applyProtection="1">
      <alignment horizontal="center" vertical="center" wrapText="1"/>
      <protection/>
    </xf>
    <xf numFmtId="0" fontId="73" fillId="0" borderId="15" xfId="0" applyFont="1" applyBorder="1" applyAlignment="1">
      <alignment horizontal="center" vertical="center"/>
    </xf>
    <xf numFmtId="0" fontId="13" fillId="0" borderId="51" xfId="36" applyFont="1" applyFill="1" applyBorder="1" applyAlignment="1" applyProtection="1">
      <alignment horizontal="center" vertical="center" wrapText="1"/>
      <protection/>
    </xf>
    <xf numFmtId="0" fontId="7" fillId="40" borderId="21" xfId="0" applyFont="1" applyFill="1" applyBorder="1" applyAlignment="1">
      <alignment horizontal="center" vertical="center"/>
    </xf>
    <xf numFmtId="1" fontId="22" fillId="40" borderId="21" xfId="0" applyNumberFormat="1" applyFont="1" applyFill="1" applyBorder="1" applyAlignment="1">
      <alignment horizontal="center" vertical="center"/>
    </xf>
    <xf numFmtId="0" fontId="75" fillId="40" borderId="17" xfId="0" applyFont="1" applyFill="1" applyBorder="1" applyAlignment="1">
      <alignment horizontal="left" vertical="center" wrapText="1"/>
    </xf>
    <xf numFmtId="0" fontId="67" fillId="40" borderId="15" xfId="0" applyFont="1" applyFill="1" applyBorder="1" applyAlignment="1">
      <alignment horizontal="left" vertical="center" wrapText="1"/>
    </xf>
    <xf numFmtId="0" fontId="4" fillId="40" borderId="15" xfId="0" applyFont="1" applyFill="1" applyBorder="1" applyAlignment="1">
      <alignment horizontal="center" vertical="center"/>
    </xf>
    <xf numFmtId="1" fontId="76" fillId="40" borderId="15" xfId="0" applyNumberFormat="1" applyFont="1" applyFill="1" applyBorder="1" applyAlignment="1">
      <alignment horizontal="center" vertical="center"/>
    </xf>
    <xf numFmtId="0" fontId="20" fillId="40" borderId="17" xfId="0" applyFont="1" applyFill="1" applyBorder="1" applyAlignment="1">
      <alignment horizontal="left" vertical="center" wrapText="1"/>
    </xf>
    <xf numFmtId="0" fontId="7" fillId="40" borderId="15" xfId="0" applyFont="1" applyFill="1" applyBorder="1" applyAlignment="1">
      <alignment horizontal="center" vertical="center"/>
    </xf>
    <xf numFmtId="1" fontId="22" fillId="40" borderId="15" xfId="0" applyNumberFormat="1" applyFont="1" applyFill="1" applyBorder="1" applyAlignment="1">
      <alignment horizontal="center" vertical="center"/>
    </xf>
    <xf numFmtId="0" fontId="13" fillId="40" borderId="17" xfId="0" applyFont="1" applyFill="1" applyBorder="1" applyAlignment="1">
      <alignment horizontal="left" vertical="center" wrapText="1"/>
    </xf>
    <xf numFmtId="0" fontId="72" fillId="0" borderId="21" xfId="46" applyFont="1" applyFill="1" applyBorder="1">
      <alignment/>
      <protection/>
    </xf>
    <xf numFmtId="0" fontId="72" fillId="41" borderId="15" xfId="46" applyFont="1" applyFill="1" applyBorder="1" applyAlignment="1">
      <alignment/>
      <protection/>
    </xf>
    <xf numFmtId="0" fontId="67" fillId="41" borderId="15" xfId="0" applyFont="1" applyFill="1" applyBorder="1" applyAlignment="1">
      <alignment wrapText="1"/>
    </xf>
    <xf numFmtId="0" fontId="72" fillId="41" borderId="15" xfId="46" applyFont="1" applyFill="1" applyBorder="1">
      <alignment/>
      <protection/>
    </xf>
    <xf numFmtId="1" fontId="74" fillId="0" borderId="37" xfId="0" applyNumberFormat="1" applyFont="1" applyFill="1" applyBorder="1" applyAlignment="1">
      <alignment horizontal="center" vertical="center"/>
    </xf>
    <xf numFmtId="0" fontId="13" fillId="41" borderId="15" xfId="36" applyFont="1" applyFill="1" applyBorder="1" applyAlignment="1" applyProtection="1">
      <alignment wrapText="1"/>
      <protection/>
    </xf>
    <xf numFmtId="0" fontId="23" fillId="42" borderId="15" xfId="0" applyFont="1" applyFill="1" applyBorder="1" applyAlignment="1">
      <alignment horizontal="left"/>
    </xf>
    <xf numFmtId="0" fontId="23" fillId="42" borderId="15" xfId="0" applyFont="1" applyFill="1" applyBorder="1" applyAlignment="1">
      <alignment/>
    </xf>
    <xf numFmtId="0" fontId="4" fillId="0" borderId="39" xfId="0" applyFont="1" applyFill="1" applyBorder="1" applyAlignment="1">
      <alignment horizontal="center" vertical="center"/>
    </xf>
    <xf numFmtId="0" fontId="67" fillId="0" borderId="33" xfId="0" applyFont="1" applyFill="1" applyBorder="1" applyAlignment="1">
      <alignment horizontal="left" wrapText="1"/>
    </xf>
    <xf numFmtId="0" fontId="67" fillId="0" borderId="33" xfId="0" applyFont="1" applyFill="1" applyBorder="1" applyAlignment="1">
      <alignment wrapText="1"/>
    </xf>
    <xf numFmtId="0" fontId="67" fillId="0" borderId="33" xfId="0" applyFont="1" applyFill="1" applyBorder="1" applyAlignment="1">
      <alignment horizontal="center" wrapText="1"/>
    </xf>
    <xf numFmtId="0" fontId="23" fillId="0" borderId="11" xfId="0" applyFont="1" applyFill="1" applyBorder="1" applyAlignment="1">
      <alignment horizontal="center"/>
    </xf>
    <xf numFmtId="0" fontId="4" fillId="35" borderId="59" xfId="0" applyFont="1" applyFill="1" applyBorder="1" applyAlignment="1">
      <alignment horizontal="center" vertical="center"/>
    </xf>
    <xf numFmtId="0" fontId="4" fillId="40" borderId="36" xfId="0" applyFont="1" applyFill="1" applyBorder="1" applyAlignment="1">
      <alignment horizontal="center" vertical="center"/>
    </xf>
    <xf numFmtId="0" fontId="67" fillId="40" borderId="21" xfId="0" applyFont="1" applyFill="1" applyBorder="1" applyAlignment="1">
      <alignment horizontal="left" wrapText="1"/>
    </xf>
    <xf numFmtId="0" fontId="13" fillId="40" borderId="21" xfId="36" applyFont="1" applyFill="1" applyBorder="1" applyAlignment="1" applyProtection="1">
      <alignment wrapText="1"/>
      <protection/>
    </xf>
    <xf numFmtId="0" fontId="13" fillId="40" borderId="21" xfId="36" applyFont="1" applyFill="1" applyBorder="1" applyAlignment="1" applyProtection="1">
      <alignment horizontal="center" wrapText="1"/>
      <protection/>
    </xf>
    <xf numFmtId="0" fontId="4" fillId="40" borderId="21" xfId="0" applyFont="1" applyFill="1" applyBorder="1" applyAlignment="1">
      <alignment horizontal="center" vertical="center"/>
    </xf>
    <xf numFmtId="0" fontId="4" fillId="40" borderId="23" xfId="0" applyFont="1" applyFill="1" applyBorder="1" applyAlignment="1">
      <alignment horizontal="center" vertical="center"/>
    </xf>
    <xf numFmtId="0" fontId="4" fillId="40" borderId="18" xfId="0" applyFont="1" applyFill="1" applyBorder="1" applyAlignment="1">
      <alignment horizontal="center" vertical="center"/>
    </xf>
    <xf numFmtId="0" fontId="67" fillId="40" borderId="19" xfId="0" applyFont="1" applyFill="1" applyBorder="1" applyAlignment="1">
      <alignment horizontal="left" wrapText="1"/>
    </xf>
    <xf numFmtId="0" fontId="67" fillId="40" borderId="19" xfId="0" applyFont="1" applyFill="1" applyBorder="1" applyAlignment="1">
      <alignment wrapText="1"/>
    </xf>
    <xf numFmtId="0" fontId="67" fillId="40" borderId="19" xfId="0" applyFont="1" applyFill="1" applyBorder="1" applyAlignment="1">
      <alignment horizontal="center" wrapText="1"/>
    </xf>
    <xf numFmtId="0" fontId="4" fillId="40" borderId="19" xfId="0" applyFont="1" applyFill="1" applyBorder="1" applyAlignment="1">
      <alignment horizontal="center" vertical="center"/>
    </xf>
    <xf numFmtId="0" fontId="4" fillId="40" borderId="20" xfId="0" applyFont="1" applyFill="1" applyBorder="1" applyAlignment="1">
      <alignment horizontal="center" vertical="center"/>
    </xf>
    <xf numFmtId="0" fontId="4" fillId="40" borderId="40" xfId="0" applyFont="1" applyFill="1" applyBorder="1" applyAlignment="1">
      <alignment horizontal="center" vertical="center"/>
    </xf>
    <xf numFmtId="0" fontId="67" fillId="40" borderId="11" xfId="0" applyFont="1" applyFill="1" applyBorder="1" applyAlignment="1">
      <alignment horizontal="left" wrapText="1"/>
    </xf>
    <xf numFmtId="0" fontId="67" fillId="40" borderId="11" xfId="0" applyFont="1" applyFill="1" applyBorder="1" applyAlignment="1">
      <alignment wrapText="1"/>
    </xf>
    <xf numFmtId="0" fontId="67" fillId="40" borderId="11" xfId="0" applyFont="1" applyFill="1" applyBorder="1" applyAlignment="1">
      <alignment horizontal="center" wrapText="1"/>
    </xf>
    <xf numFmtId="0" fontId="4" fillId="40" borderId="11" xfId="0" applyFont="1" applyFill="1" applyBorder="1" applyAlignment="1">
      <alignment horizontal="center" vertical="center"/>
    </xf>
    <xf numFmtId="0" fontId="4" fillId="40" borderId="12" xfId="0" applyFont="1" applyFill="1" applyBorder="1" applyAlignment="1">
      <alignment horizontal="center" vertical="center"/>
    </xf>
    <xf numFmtId="0" fontId="13" fillId="40" borderId="19" xfId="36" applyFont="1" applyFill="1" applyBorder="1" applyAlignment="1" applyProtection="1">
      <alignment wrapText="1"/>
      <protection/>
    </xf>
    <xf numFmtId="0" fontId="13" fillId="40" borderId="19" xfId="36" applyFont="1" applyFill="1" applyBorder="1" applyAlignment="1" applyProtection="1">
      <alignment horizontal="center" wrapText="1"/>
      <protection/>
    </xf>
    <xf numFmtId="0" fontId="23" fillId="40" borderId="21" xfId="0" applyFont="1" applyFill="1" applyBorder="1" applyAlignment="1">
      <alignment horizontal="left"/>
    </xf>
    <xf numFmtId="0" fontId="23" fillId="40" borderId="21" xfId="0" applyFont="1" applyFill="1" applyBorder="1" applyAlignment="1">
      <alignment/>
    </xf>
    <xf numFmtId="0" fontId="23" fillId="40" borderId="19" xfId="0" applyFont="1" applyFill="1" applyBorder="1" applyAlignment="1">
      <alignment horizontal="left"/>
    </xf>
    <xf numFmtId="0" fontId="23" fillId="40" borderId="19" xfId="0" applyFont="1" applyFill="1" applyBorder="1" applyAlignment="1">
      <alignment/>
    </xf>
    <xf numFmtId="0" fontId="4" fillId="40" borderId="19" xfId="0" applyFont="1" applyFill="1" applyBorder="1" applyAlignment="1">
      <alignment horizontal="center"/>
    </xf>
    <xf numFmtId="0" fontId="23" fillId="40" borderId="21" xfId="0" applyFont="1" applyFill="1" applyBorder="1" applyAlignment="1">
      <alignment horizontal="center"/>
    </xf>
    <xf numFmtId="0" fontId="75" fillId="40" borderId="36" xfId="0" applyFont="1" applyFill="1" applyBorder="1" applyAlignment="1">
      <alignment horizontal="left" vertical="center" wrapText="1"/>
    </xf>
    <xf numFmtId="0" fontId="67" fillId="40" borderId="21" xfId="0" applyFont="1" applyFill="1" applyBorder="1" applyAlignment="1">
      <alignment horizontal="left" vertical="center" wrapText="1"/>
    </xf>
    <xf numFmtId="0" fontId="20" fillId="40" borderId="18" xfId="36" applyFont="1" applyFill="1" applyBorder="1" applyAlignment="1" applyProtection="1">
      <alignment horizontal="left" vertical="center" wrapText="1"/>
      <protection/>
    </xf>
    <xf numFmtId="0" fontId="13" fillId="40" borderId="19" xfId="36" applyFont="1" applyFill="1" applyBorder="1" applyAlignment="1" applyProtection="1">
      <alignment horizontal="left" vertical="center" wrapText="1"/>
      <protection/>
    </xf>
    <xf numFmtId="0" fontId="4" fillId="40" borderId="25" xfId="0" applyFont="1" applyFill="1" applyBorder="1" applyAlignment="1">
      <alignment horizontal="center" vertical="center"/>
    </xf>
    <xf numFmtId="0" fontId="75" fillId="40" borderId="36" xfId="0" applyFont="1" applyFill="1" applyBorder="1" applyAlignment="1">
      <alignment horizontal="left" wrapText="1"/>
    </xf>
    <xf numFmtId="0" fontId="23" fillId="40" borderId="19" xfId="0" applyFont="1" applyFill="1" applyBorder="1" applyAlignment="1">
      <alignment horizontal="center" vertical="center"/>
    </xf>
    <xf numFmtId="0" fontId="23" fillId="40" borderId="25" xfId="0" applyFont="1" applyFill="1" applyBorder="1" applyAlignment="1">
      <alignment horizontal="center" vertical="center"/>
    </xf>
    <xf numFmtId="0" fontId="75" fillId="40" borderId="18" xfId="0" applyFont="1" applyFill="1" applyBorder="1" applyAlignment="1">
      <alignment horizontal="left" vertical="center" wrapText="1"/>
    </xf>
    <xf numFmtId="0" fontId="67" fillId="40" borderId="19" xfId="0" applyFont="1" applyFill="1" applyBorder="1" applyAlignment="1">
      <alignment horizontal="left" vertical="center" wrapText="1"/>
    </xf>
    <xf numFmtId="0" fontId="72" fillId="0" borderId="0" xfId="46" applyFont="1" applyFill="1" applyBorder="1">
      <alignment/>
      <protection/>
    </xf>
    <xf numFmtId="0" fontId="73" fillId="0" borderId="50" xfId="0" applyFont="1" applyFill="1" applyBorder="1" applyAlignment="1">
      <alignment/>
    </xf>
    <xf numFmtId="0" fontId="72" fillId="0" borderId="0" xfId="46" applyFont="1" applyBorder="1">
      <alignment/>
      <protection/>
    </xf>
    <xf numFmtId="0" fontId="0" fillId="0" borderId="50" xfId="0" applyBorder="1" applyAlignment="1">
      <alignment/>
    </xf>
    <xf numFmtId="0" fontId="23" fillId="0" borderId="60" xfId="0" applyFont="1" applyFill="1" applyBorder="1" applyAlignment="1">
      <alignment/>
    </xf>
    <xf numFmtId="0" fontId="23" fillId="0" borderId="24" xfId="0" applyFont="1" applyBorder="1" applyAlignment="1">
      <alignment/>
    </xf>
    <xf numFmtId="0" fontId="23" fillId="0" borderId="37" xfId="0" applyFont="1" applyBorder="1" applyAlignment="1">
      <alignment/>
    </xf>
    <xf numFmtId="0" fontId="23" fillId="0" borderId="42" xfId="0" applyFont="1" applyBorder="1" applyAlignment="1">
      <alignment/>
    </xf>
    <xf numFmtId="0" fontId="13" fillId="40" borderId="15" xfId="0" applyFont="1" applyFill="1" applyBorder="1" applyAlignment="1">
      <alignment horizontal="center" vertical="center"/>
    </xf>
    <xf numFmtId="1" fontId="20" fillId="40" borderId="15" xfId="0" applyNumberFormat="1" applyFont="1" applyFill="1" applyBorder="1" applyAlignment="1">
      <alignment horizontal="center" vertical="center"/>
    </xf>
    <xf numFmtId="0" fontId="13" fillId="40" borderId="21" xfId="0" applyFont="1" applyFill="1" applyBorder="1" applyAlignment="1">
      <alignment horizontal="center" vertical="center"/>
    </xf>
    <xf numFmtId="1" fontId="20" fillId="40" borderId="21" xfId="0" applyNumberFormat="1" applyFont="1" applyFill="1" applyBorder="1" applyAlignment="1">
      <alignment horizontal="center" vertical="center"/>
    </xf>
    <xf numFmtId="0" fontId="13" fillId="40" borderId="15" xfId="0" applyFont="1" applyFill="1" applyBorder="1" applyAlignment="1" quotePrefix="1">
      <alignment horizontal="center" vertical="center"/>
    </xf>
    <xf numFmtId="1" fontId="74" fillId="40" borderId="15" xfId="0" applyNumberFormat="1" applyFont="1" applyFill="1" applyBorder="1" applyAlignment="1">
      <alignment horizontal="center" vertical="center"/>
    </xf>
    <xf numFmtId="0" fontId="75" fillId="40" borderId="15" xfId="0" applyFont="1" applyFill="1" applyBorder="1" applyAlignment="1">
      <alignment horizontal="left" vertical="center" wrapText="1"/>
    </xf>
    <xf numFmtId="0" fontId="28" fillId="40" borderId="15" xfId="0" applyFont="1" applyFill="1" applyBorder="1" applyAlignment="1">
      <alignment horizontal="center" vertical="center"/>
    </xf>
    <xf numFmtId="0" fontId="23" fillId="40" borderId="51" xfId="0" applyFont="1" applyFill="1" applyBorder="1" applyAlignment="1">
      <alignment horizontal="left" vertical="center"/>
    </xf>
    <xf numFmtId="0" fontId="23" fillId="40" borderId="51" xfId="0" applyFont="1" applyFill="1" applyBorder="1" applyAlignment="1">
      <alignment horizontal="center" vertical="center"/>
    </xf>
    <xf numFmtId="0" fontId="28" fillId="40" borderId="51" xfId="0" applyFont="1" applyFill="1" applyBorder="1" applyAlignment="1">
      <alignment horizontal="center" vertical="center"/>
    </xf>
    <xf numFmtId="0" fontId="23" fillId="40" borderId="15" xfId="0" applyFont="1" applyFill="1" applyBorder="1" applyAlignment="1">
      <alignment horizontal="left" vertical="center"/>
    </xf>
    <xf numFmtId="0" fontId="23" fillId="40" borderId="50" xfId="0" applyFont="1" applyFill="1" applyBorder="1" applyAlignment="1">
      <alignment horizontal="left" vertical="center"/>
    </xf>
    <xf numFmtId="0" fontId="23" fillId="40" borderId="50" xfId="0" applyFont="1" applyFill="1" applyBorder="1" applyAlignment="1">
      <alignment horizontal="center" vertical="center"/>
    </xf>
    <xf numFmtId="0" fontId="28" fillId="40" borderId="50" xfId="0" applyFont="1" applyFill="1" applyBorder="1" applyAlignment="1">
      <alignment horizontal="center" vertical="center"/>
    </xf>
    <xf numFmtId="0" fontId="20" fillId="40" borderId="21" xfId="0" applyFont="1" applyFill="1" applyBorder="1" applyAlignment="1">
      <alignment horizontal="center" vertical="center"/>
    </xf>
    <xf numFmtId="1" fontId="20" fillId="40" borderId="22" xfId="0" applyNumberFormat="1" applyFont="1" applyFill="1" applyBorder="1" applyAlignment="1">
      <alignment horizontal="center" vertical="center"/>
    </xf>
    <xf numFmtId="0" fontId="23" fillId="40" borderId="36" xfId="0" applyFont="1" applyFill="1" applyBorder="1" applyAlignment="1">
      <alignment horizontal="center" vertical="center"/>
    </xf>
    <xf numFmtId="0" fontId="72" fillId="40" borderId="22" xfId="46" applyFont="1" applyFill="1" applyBorder="1">
      <alignment/>
      <protection/>
    </xf>
    <xf numFmtId="0" fontId="23" fillId="40" borderId="29" xfId="0" applyFont="1" applyFill="1" applyBorder="1" applyAlignment="1">
      <alignment horizontal="center" vertical="center"/>
    </xf>
    <xf numFmtId="0" fontId="23" fillId="40" borderId="22" xfId="0" applyFont="1" applyFill="1" applyBorder="1" applyAlignment="1">
      <alignment horizontal="center" vertical="center"/>
    </xf>
    <xf numFmtId="0" fontId="72" fillId="40" borderId="37" xfId="46" applyFont="1" applyFill="1" applyBorder="1">
      <alignment/>
      <protection/>
    </xf>
    <xf numFmtId="0" fontId="23" fillId="40" borderId="14" xfId="0" applyFont="1" applyFill="1" applyBorder="1" applyAlignment="1">
      <alignment horizontal="center" vertical="center"/>
    </xf>
    <xf numFmtId="0" fontId="23" fillId="40" borderId="24" xfId="0" applyFont="1" applyFill="1" applyBorder="1" applyAlignment="1">
      <alignment horizontal="center" vertical="center"/>
    </xf>
    <xf numFmtId="0" fontId="23" fillId="40" borderId="18" xfId="0" applyFont="1" applyFill="1" applyBorder="1" applyAlignment="1">
      <alignment horizontal="center" vertical="center"/>
    </xf>
    <xf numFmtId="0" fontId="72" fillId="40" borderId="39" xfId="46" applyFont="1" applyFill="1" applyBorder="1">
      <alignment/>
      <protection/>
    </xf>
    <xf numFmtId="0" fontId="23" fillId="40" borderId="30" xfId="0" applyFont="1" applyFill="1" applyBorder="1" applyAlignment="1">
      <alignment horizontal="center" vertical="center"/>
    </xf>
    <xf numFmtId="0" fontId="23" fillId="40" borderId="45" xfId="0" applyFont="1" applyFill="1" applyBorder="1" applyAlignment="1">
      <alignment horizontal="center" vertical="center"/>
    </xf>
    <xf numFmtId="0" fontId="23" fillId="40" borderId="22" xfId="0" applyFont="1" applyFill="1" applyBorder="1" applyAlignment="1">
      <alignment horizontal="left" vertical="center"/>
    </xf>
    <xf numFmtId="0" fontId="23" fillId="40" borderId="37" xfId="0" applyFont="1" applyFill="1" applyBorder="1" applyAlignment="1">
      <alignment horizontal="left" vertical="center"/>
    </xf>
    <xf numFmtId="0" fontId="23" fillId="40" borderId="39" xfId="0" applyFont="1" applyFill="1" applyBorder="1" applyAlignment="1">
      <alignment horizontal="left" vertical="center"/>
    </xf>
    <xf numFmtId="0" fontId="13" fillId="40" borderId="22" xfId="0" applyFont="1" applyFill="1" applyBorder="1" applyAlignment="1">
      <alignment horizontal="left"/>
    </xf>
    <xf numFmtId="0" fontId="13" fillId="40" borderId="37" xfId="36" applyFont="1" applyFill="1" applyBorder="1" applyAlignment="1" applyProtection="1">
      <alignment horizontal="left" wrapText="1"/>
      <protection/>
    </xf>
    <xf numFmtId="0" fontId="13" fillId="40" borderId="39" xfId="36" applyFont="1" applyFill="1" applyBorder="1" applyAlignment="1" applyProtection="1">
      <alignment horizontal="left" wrapText="1"/>
      <protection/>
    </xf>
    <xf numFmtId="0" fontId="10" fillId="39" borderId="23" xfId="0" applyFont="1" applyFill="1" applyBorder="1" applyAlignment="1">
      <alignment horizontal="center" vertical="center"/>
    </xf>
    <xf numFmtId="0" fontId="10" fillId="39" borderId="20" xfId="0" applyFont="1" applyFill="1" applyBorder="1" applyAlignment="1">
      <alignment horizontal="center" vertical="center"/>
    </xf>
    <xf numFmtId="0" fontId="24" fillId="34" borderId="36" xfId="0" applyFont="1" applyFill="1" applyBorder="1" applyAlignment="1">
      <alignment horizontal="center" vertical="center"/>
    </xf>
    <xf numFmtId="0" fontId="23" fillId="41" borderId="21" xfId="0" applyFont="1" applyFill="1" applyBorder="1" applyAlignment="1">
      <alignment horizontal="left" vertical="center"/>
    </xf>
    <xf numFmtId="0" fontId="23" fillId="41" borderId="22" xfId="0" applyFont="1" applyFill="1" applyBorder="1" applyAlignment="1">
      <alignment horizontal="left" vertical="center"/>
    </xf>
    <xf numFmtId="0" fontId="24" fillId="34" borderId="61" xfId="0" applyFont="1" applyFill="1" applyBorder="1" applyAlignment="1">
      <alignment horizontal="center" vertical="center"/>
    </xf>
    <xf numFmtId="0" fontId="24" fillId="34" borderId="13" xfId="0" applyFont="1" applyFill="1" applyBorder="1" applyAlignment="1">
      <alignment horizontal="center" vertical="center"/>
    </xf>
    <xf numFmtId="0" fontId="24" fillId="34" borderId="26" xfId="0" applyFont="1" applyFill="1" applyBorder="1" applyAlignment="1">
      <alignment horizontal="center" vertical="center"/>
    </xf>
    <xf numFmtId="0" fontId="24" fillId="34" borderId="18" xfId="0" applyFont="1" applyFill="1" applyBorder="1" applyAlignment="1">
      <alignment horizontal="center" vertical="center"/>
    </xf>
    <xf numFmtId="0" fontId="24" fillId="34" borderId="62" xfId="0" applyFont="1" applyFill="1" applyBorder="1" applyAlignment="1">
      <alignment horizontal="center" vertical="center"/>
    </xf>
    <xf numFmtId="0" fontId="75" fillId="0" borderId="18" xfId="0" applyFont="1" applyFill="1" applyBorder="1" applyAlignment="1">
      <alignment horizontal="left" wrapText="1"/>
    </xf>
    <xf numFmtId="0" fontId="20" fillId="40" borderId="18" xfId="36" applyFont="1" applyFill="1" applyBorder="1" applyAlignment="1" applyProtection="1">
      <alignment horizontal="left" wrapText="1"/>
      <protection/>
    </xf>
    <xf numFmtId="0" fontId="13" fillId="40" borderId="19" xfId="36" applyFont="1" applyFill="1" applyBorder="1" applyAlignment="1" applyProtection="1">
      <alignment horizontal="left" wrapText="1"/>
      <protection/>
    </xf>
    <xf numFmtId="0" fontId="23" fillId="0" borderId="0" xfId="0" applyFont="1" applyBorder="1" applyAlignment="1">
      <alignment/>
    </xf>
    <xf numFmtId="0" fontId="73" fillId="0" borderId="0" xfId="0" applyFont="1" applyBorder="1" applyAlignment="1">
      <alignment/>
    </xf>
    <xf numFmtId="0" fontId="73" fillId="0" borderId="0" xfId="0" applyFont="1" applyFill="1" applyBorder="1" applyAlignment="1">
      <alignment horizontal="left" vertical="center"/>
    </xf>
    <xf numFmtId="0" fontId="73" fillId="0" borderId="0" xfId="0" applyFont="1" applyFill="1" applyBorder="1" applyAlignment="1">
      <alignment/>
    </xf>
    <xf numFmtId="0" fontId="73" fillId="0" borderId="0" xfId="36" applyFont="1" applyFill="1" applyBorder="1" applyAlignment="1" applyProtection="1">
      <alignment horizontal="left" vertical="top" wrapText="1"/>
      <protection/>
    </xf>
    <xf numFmtId="0" fontId="73" fillId="0" borderId="0" xfId="36" applyFont="1" applyFill="1" applyBorder="1" applyAlignment="1" applyProtection="1">
      <alignment horizontal="left" wrapText="1"/>
      <protection/>
    </xf>
    <xf numFmtId="0" fontId="73" fillId="0" borderId="0" xfId="36" applyFont="1" applyFill="1" applyBorder="1" applyAlignment="1" applyProtection="1">
      <alignment wrapText="1"/>
      <protection/>
    </xf>
    <xf numFmtId="0" fontId="13" fillId="0" borderId="0" xfId="36" applyFont="1" applyFill="1" applyBorder="1" applyAlignment="1" applyProtection="1">
      <alignment wrapText="1"/>
      <protection/>
    </xf>
    <xf numFmtId="0" fontId="16" fillId="34" borderId="55" xfId="0" applyFont="1" applyFill="1" applyBorder="1" applyAlignment="1">
      <alignment horizontal="center" vertical="center"/>
    </xf>
    <xf numFmtId="0" fontId="16" fillId="34" borderId="63" xfId="0" applyFont="1" applyFill="1" applyBorder="1" applyAlignment="1">
      <alignment horizontal="center" vertical="center"/>
    </xf>
    <xf numFmtId="0" fontId="16" fillId="34" borderId="57" xfId="0" applyFont="1" applyFill="1" applyBorder="1" applyAlignment="1">
      <alignment horizontal="center" vertical="center"/>
    </xf>
    <xf numFmtId="0" fontId="1" fillId="34" borderId="41" xfId="0" applyFont="1" applyFill="1" applyBorder="1" applyAlignment="1">
      <alignment horizontal="center" vertical="center" textRotation="90"/>
    </xf>
    <xf numFmtId="0" fontId="1" fillId="34" borderId="46" xfId="0" applyFont="1" applyFill="1" applyBorder="1" applyAlignment="1">
      <alignment horizontal="center" vertical="center" textRotation="90"/>
    </xf>
    <xf numFmtId="0" fontId="1" fillId="34" borderId="49" xfId="0" applyFont="1" applyFill="1" applyBorder="1" applyAlignment="1">
      <alignment horizontal="center" vertical="center" textRotation="90"/>
    </xf>
    <xf numFmtId="0" fontId="1" fillId="34" borderId="33" xfId="0" applyFont="1" applyFill="1" applyBorder="1" applyAlignment="1">
      <alignment horizontal="center" vertical="center"/>
    </xf>
    <xf numFmtId="0" fontId="1" fillId="34" borderId="47" xfId="0" applyFont="1" applyFill="1" applyBorder="1" applyAlignment="1">
      <alignment horizontal="center" vertical="center"/>
    </xf>
    <xf numFmtId="0" fontId="1" fillId="34" borderId="33" xfId="0" applyFont="1" applyFill="1" applyBorder="1" applyAlignment="1">
      <alignment vertical="center"/>
    </xf>
    <xf numFmtId="0" fontId="1" fillId="34" borderId="47" xfId="0" applyFont="1" applyFill="1" applyBorder="1" applyAlignment="1">
      <alignment vertical="center"/>
    </xf>
    <xf numFmtId="0" fontId="1" fillId="34" borderId="33" xfId="0" applyFont="1" applyFill="1" applyBorder="1" applyAlignment="1">
      <alignment horizontal="center" vertical="center" textRotation="90" wrapText="1"/>
    </xf>
    <xf numFmtId="0" fontId="1" fillId="34" borderId="47" xfId="0" applyFont="1" applyFill="1" applyBorder="1" applyAlignment="1">
      <alignment horizontal="center" vertical="center" textRotation="90" wrapText="1"/>
    </xf>
    <xf numFmtId="0" fontId="1" fillId="34" borderId="25" xfId="0" applyFont="1" applyFill="1" applyBorder="1" applyAlignment="1">
      <alignment horizontal="center" vertical="center" textRotation="90" wrapText="1"/>
    </xf>
    <xf numFmtId="0" fontId="1" fillId="34" borderId="27" xfId="0" applyFont="1" applyFill="1" applyBorder="1" applyAlignment="1">
      <alignment horizontal="center" vertical="center" textRotation="90"/>
    </xf>
    <xf numFmtId="0" fontId="1" fillId="34" borderId="48" xfId="0" applyFont="1" applyFill="1" applyBorder="1" applyAlignment="1">
      <alignment horizontal="center" vertical="center" textRotation="90"/>
    </xf>
    <xf numFmtId="0" fontId="1" fillId="34" borderId="34" xfId="0" applyFont="1" applyFill="1" applyBorder="1" applyAlignment="1">
      <alignment horizontal="center" vertical="center" textRotation="90"/>
    </xf>
    <xf numFmtId="0" fontId="1" fillId="34" borderId="33" xfId="0" applyFont="1" applyFill="1" applyBorder="1" applyAlignment="1">
      <alignment horizontal="center" vertical="center" textRotation="90"/>
    </xf>
    <xf numFmtId="0" fontId="1" fillId="34" borderId="47" xfId="0" applyFont="1" applyFill="1" applyBorder="1" applyAlignment="1">
      <alignment horizontal="center" vertical="center" textRotation="90"/>
    </xf>
    <xf numFmtId="0" fontId="17" fillId="38" borderId="32" xfId="0" applyFont="1" applyFill="1" applyBorder="1" applyAlignment="1">
      <alignment horizontal="center" vertical="center"/>
    </xf>
    <xf numFmtId="0" fontId="17" fillId="38" borderId="64" xfId="0" applyFont="1" applyFill="1" applyBorder="1" applyAlignment="1">
      <alignment horizontal="center" vertical="center"/>
    </xf>
    <xf numFmtId="0" fontId="1" fillId="38" borderId="41" xfId="0" applyFont="1" applyFill="1" applyBorder="1" applyAlignment="1">
      <alignment horizontal="center" vertical="center" textRotation="90"/>
    </xf>
    <xf numFmtId="0" fontId="1" fillId="38" borderId="46" xfId="0" applyFont="1" applyFill="1" applyBorder="1" applyAlignment="1">
      <alignment horizontal="center" vertical="center" textRotation="90"/>
    </xf>
    <xf numFmtId="0" fontId="1" fillId="38" borderId="42" xfId="0" applyFont="1" applyFill="1" applyBorder="1" applyAlignment="1">
      <alignment horizontal="center" vertical="center"/>
    </xf>
    <xf numFmtId="0" fontId="1" fillId="38" borderId="43" xfId="0" applyFont="1" applyFill="1" applyBorder="1" applyAlignment="1">
      <alignment horizontal="center" vertical="center"/>
    </xf>
    <xf numFmtId="0" fontId="1" fillId="38" borderId="33" xfId="0" applyFont="1" applyFill="1" applyBorder="1" applyAlignment="1">
      <alignment horizontal="center" vertical="center"/>
    </xf>
    <xf numFmtId="0" fontId="1" fillId="38" borderId="47" xfId="0" applyFont="1" applyFill="1" applyBorder="1" applyAlignment="1">
      <alignment horizontal="center" vertical="center"/>
    </xf>
    <xf numFmtId="0" fontId="1" fillId="38" borderId="33" xfId="0" applyFont="1" applyFill="1" applyBorder="1" applyAlignment="1">
      <alignment horizontal="center" vertical="center" textRotation="90"/>
    </xf>
    <xf numFmtId="0" fontId="1" fillId="38" borderId="47" xfId="0" applyFont="1" applyFill="1" applyBorder="1" applyAlignment="1">
      <alignment horizontal="center" vertical="center" textRotation="90"/>
    </xf>
    <xf numFmtId="0" fontId="1" fillId="38" borderId="42" xfId="0" applyFont="1" applyFill="1" applyBorder="1" applyAlignment="1">
      <alignment horizontal="center" vertical="center" textRotation="90"/>
    </xf>
    <xf numFmtId="0" fontId="1" fillId="38" borderId="43" xfId="0" applyFont="1" applyFill="1" applyBorder="1" applyAlignment="1">
      <alignment horizontal="center" vertical="center" textRotation="90"/>
    </xf>
    <xf numFmtId="0" fontId="17" fillId="34" borderId="32" xfId="0" applyFont="1" applyFill="1" applyBorder="1" applyAlignment="1">
      <alignment horizontal="center" vertical="center"/>
    </xf>
    <xf numFmtId="0" fontId="17" fillId="34" borderId="64" xfId="0" applyFont="1" applyFill="1" applyBorder="1" applyAlignment="1">
      <alignment horizontal="center" vertical="center"/>
    </xf>
    <xf numFmtId="0" fontId="1" fillId="34" borderId="42" xfId="0" applyFont="1" applyFill="1" applyBorder="1" applyAlignment="1">
      <alignment horizontal="center" vertical="center"/>
    </xf>
    <xf numFmtId="0" fontId="1" fillId="34" borderId="43" xfId="0" applyFont="1" applyFill="1" applyBorder="1" applyAlignment="1">
      <alignment horizontal="center" vertical="center"/>
    </xf>
    <xf numFmtId="0" fontId="1" fillId="34" borderId="42" xfId="0" applyFont="1" applyFill="1" applyBorder="1" applyAlignment="1">
      <alignment horizontal="center" vertical="center" textRotation="90"/>
    </xf>
    <xf numFmtId="0" fontId="1" fillId="34" borderId="43" xfId="0" applyFont="1" applyFill="1" applyBorder="1" applyAlignment="1">
      <alignment horizontal="center" vertical="center" textRotation="90"/>
    </xf>
    <xf numFmtId="0" fontId="1" fillId="0" borderId="0" xfId="0" applyFont="1" applyFill="1" applyBorder="1" applyAlignment="1">
      <alignment horizontal="center" vertical="center" textRotation="90"/>
    </xf>
    <xf numFmtId="0" fontId="1" fillId="0" borderId="0" xfId="0" applyFont="1" applyFill="1" applyBorder="1" applyAlignment="1">
      <alignment horizontal="center" vertical="center"/>
    </xf>
    <xf numFmtId="0" fontId="17" fillId="38" borderId="55" xfId="0" applyFont="1" applyFill="1" applyBorder="1" applyAlignment="1">
      <alignment horizontal="center" vertical="center" wrapText="1"/>
    </xf>
    <xf numFmtId="0" fontId="17" fillId="38" borderId="63" xfId="0" applyFont="1" applyFill="1" applyBorder="1" applyAlignment="1">
      <alignment horizontal="center" vertical="center" wrapText="1"/>
    </xf>
    <xf numFmtId="0" fontId="17" fillId="38" borderId="57" xfId="0" applyFont="1" applyFill="1" applyBorder="1" applyAlignment="1">
      <alignment horizontal="center" vertical="center" wrapText="1"/>
    </xf>
    <xf numFmtId="0" fontId="1" fillId="38" borderId="27" xfId="0" applyFont="1" applyFill="1" applyBorder="1" applyAlignment="1">
      <alignment horizontal="center" vertical="center"/>
    </xf>
    <xf numFmtId="0" fontId="1" fillId="38" borderId="48" xfId="0" applyFont="1" applyFill="1" applyBorder="1" applyAlignment="1">
      <alignment horizontal="center" vertical="center"/>
    </xf>
    <xf numFmtId="0" fontId="2" fillId="34" borderId="65" xfId="0" applyFont="1" applyFill="1" applyBorder="1" applyAlignment="1">
      <alignment horizontal="center" vertical="center"/>
    </xf>
    <xf numFmtId="0" fontId="2" fillId="34" borderId="66" xfId="0" applyFont="1" applyFill="1" applyBorder="1" applyAlignment="1">
      <alignment horizontal="center" vertical="center"/>
    </xf>
    <xf numFmtId="0" fontId="2" fillId="34" borderId="67" xfId="0" applyFont="1" applyFill="1" applyBorder="1" applyAlignment="1">
      <alignment horizontal="center" vertical="center"/>
    </xf>
    <xf numFmtId="0" fontId="1" fillId="34" borderId="27" xfId="0" applyFont="1" applyFill="1" applyBorder="1" applyAlignment="1">
      <alignment horizontal="center" vertical="center" textRotation="90" wrapText="1"/>
    </xf>
    <xf numFmtId="0" fontId="1" fillId="34" borderId="48" xfId="0" applyFont="1" applyFill="1" applyBorder="1" applyAlignment="1">
      <alignment horizontal="center" vertical="center" textRotation="90" wrapText="1"/>
    </xf>
    <xf numFmtId="0" fontId="69" fillId="38" borderId="68" xfId="0" applyFont="1" applyFill="1" applyBorder="1" applyAlignment="1">
      <alignment horizontal="center" vertical="center"/>
    </xf>
    <xf numFmtId="0" fontId="69" fillId="38" borderId="49" xfId="0" applyFont="1" applyFill="1" applyBorder="1" applyAlignment="1">
      <alignment horizontal="center" vertical="center"/>
    </xf>
    <xf numFmtId="0" fontId="1" fillId="34" borderId="59" xfId="0" applyFont="1" applyFill="1" applyBorder="1" applyAlignment="1">
      <alignment horizontal="center" vertical="center" textRotation="90" wrapText="1"/>
    </xf>
    <xf numFmtId="0" fontId="16" fillId="38" borderId="69" xfId="0" applyFont="1" applyFill="1" applyBorder="1" applyAlignment="1">
      <alignment horizontal="center" vertical="center"/>
    </xf>
    <xf numFmtId="0" fontId="16" fillId="38" borderId="70" xfId="0" applyFont="1" applyFill="1" applyBorder="1" applyAlignment="1">
      <alignment horizontal="center" vertical="center"/>
    </xf>
    <xf numFmtId="0" fontId="16" fillId="38" borderId="71" xfId="0" applyFont="1" applyFill="1" applyBorder="1" applyAlignment="1">
      <alignment horizontal="center" vertical="center"/>
    </xf>
    <xf numFmtId="0" fontId="1" fillId="34" borderId="68" xfId="0" applyFont="1" applyFill="1" applyBorder="1" applyAlignment="1">
      <alignment horizontal="center" vertical="center" textRotation="90"/>
    </xf>
    <xf numFmtId="0" fontId="1" fillId="34" borderId="59" xfId="0" applyFont="1" applyFill="1" applyBorder="1" applyAlignment="1">
      <alignment horizontal="center" vertical="center"/>
    </xf>
    <xf numFmtId="0" fontId="1" fillId="34" borderId="25" xfId="0" applyFont="1" applyFill="1" applyBorder="1" applyAlignment="1">
      <alignment horizontal="center" vertical="center"/>
    </xf>
    <xf numFmtId="0" fontId="1" fillId="34" borderId="59" xfId="0" applyFont="1" applyFill="1" applyBorder="1" applyAlignment="1">
      <alignment horizontal="center" vertical="center" textRotation="90"/>
    </xf>
    <xf numFmtId="0" fontId="1" fillId="34" borderId="25" xfId="0" applyFont="1" applyFill="1" applyBorder="1" applyAlignment="1">
      <alignment horizontal="center" vertical="center" textRotation="90"/>
    </xf>
    <xf numFmtId="0" fontId="1" fillId="34" borderId="72" xfId="0" applyFont="1" applyFill="1" applyBorder="1" applyAlignment="1">
      <alignment horizontal="center" vertical="center" textRotation="90"/>
    </xf>
    <xf numFmtId="0" fontId="24" fillId="34" borderId="73" xfId="0" applyFont="1" applyFill="1" applyBorder="1" applyAlignment="1">
      <alignment horizontal="center" vertical="center"/>
    </xf>
    <xf numFmtId="0" fontId="24" fillId="34" borderId="74" xfId="0" applyFont="1" applyFill="1" applyBorder="1" applyAlignment="1">
      <alignment horizontal="center" vertical="center"/>
    </xf>
    <xf numFmtId="0" fontId="24" fillId="34" borderId="75" xfId="0" applyFont="1" applyFill="1" applyBorder="1" applyAlignment="1">
      <alignment horizontal="center" vertical="center"/>
    </xf>
    <xf numFmtId="0" fontId="24" fillId="34" borderId="76" xfId="0" applyFont="1" applyFill="1" applyBorder="1" applyAlignment="1">
      <alignment horizontal="center" vertical="center"/>
    </xf>
    <xf numFmtId="0" fontId="69" fillId="38" borderId="36" xfId="0" applyFont="1" applyFill="1" applyBorder="1" applyAlignment="1">
      <alignment horizontal="center" vertical="center"/>
    </xf>
    <xf numFmtId="0" fontId="69" fillId="38" borderId="17" xfId="0" applyFont="1" applyFill="1" applyBorder="1" applyAlignment="1">
      <alignment horizontal="center" vertical="center"/>
    </xf>
    <xf numFmtId="0" fontId="69" fillId="38" borderId="18" xfId="0" applyFont="1" applyFill="1" applyBorder="1" applyAlignment="1">
      <alignment horizontal="center" vertical="center"/>
    </xf>
    <xf numFmtId="0" fontId="17" fillId="38" borderId="77" xfId="0" applyFont="1" applyFill="1" applyBorder="1" applyAlignment="1">
      <alignment horizontal="center" vertical="center" wrapText="1"/>
    </xf>
    <xf numFmtId="0" fontId="17" fillId="38" borderId="78" xfId="0" applyFont="1" applyFill="1" applyBorder="1" applyAlignment="1">
      <alignment horizontal="center" vertical="center" wrapText="1"/>
    </xf>
    <xf numFmtId="0" fontId="17" fillId="38" borderId="79" xfId="0" applyFont="1" applyFill="1" applyBorder="1" applyAlignment="1">
      <alignment horizontal="center" vertical="center" wrapText="1"/>
    </xf>
    <xf numFmtId="0" fontId="1" fillId="38" borderId="61" xfId="0" applyFont="1" applyFill="1" applyBorder="1" applyAlignment="1">
      <alignment horizontal="center" vertical="center" textRotation="90"/>
    </xf>
    <xf numFmtId="0" fontId="1" fillId="38" borderId="13" xfId="0" applyFont="1" applyFill="1" applyBorder="1" applyAlignment="1">
      <alignment horizontal="center" vertical="center" textRotation="90"/>
    </xf>
    <xf numFmtId="0" fontId="1" fillId="38" borderId="62" xfId="0" applyFont="1" applyFill="1" applyBorder="1" applyAlignment="1">
      <alignment horizontal="center" vertical="center" textRotation="90"/>
    </xf>
    <xf numFmtId="0" fontId="1" fillId="38" borderId="64" xfId="0" applyFont="1" applyFill="1" applyBorder="1" applyAlignment="1">
      <alignment horizontal="center" vertical="center"/>
    </xf>
    <xf numFmtId="0" fontId="1" fillId="38" borderId="80" xfId="0" applyFont="1" applyFill="1" applyBorder="1" applyAlignment="1">
      <alignment horizontal="center" vertical="center"/>
    </xf>
    <xf numFmtId="0" fontId="1" fillId="38" borderId="81" xfId="0" applyFont="1" applyFill="1" applyBorder="1" applyAlignment="1">
      <alignment horizontal="center" vertical="center"/>
    </xf>
    <xf numFmtId="0" fontId="1" fillId="38" borderId="61" xfId="0" applyFont="1" applyFill="1" applyBorder="1" applyAlignment="1">
      <alignment horizontal="center" vertical="center"/>
    </xf>
    <xf numFmtId="0" fontId="1" fillId="38" borderId="13" xfId="0" applyFont="1" applyFill="1" applyBorder="1" applyAlignment="1">
      <alignment horizontal="center" vertical="center"/>
    </xf>
    <xf numFmtId="0" fontId="1" fillId="38" borderId="62" xfId="0" applyFont="1" applyFill="1" applyBorder="1" applyAlignment="1">
      <alignment horizontal="center" vertical="center"/>
    </xf>
    <xf numFmtId="0" fontId="2" fillId="34" borderId="46" xfId="0" applyFont="1" applyFill="1" applyBorder="1" applyAlignment="1">
      <alignment horizontal="center" vertical="center"/>
    </xf>
    <xf numFmtId="0" fontId="2" fillId="34" borderId="82" xfId="0" applyFont="1" applyFill="1" applyBorder="1" applyAlignment="1">
      <alignment horizontal="center" vertical="center"/>
    </xf>
    <xf numFmtId="0" fontId="2" fillId="34" borderId="68" xfId="0" applyFont="1" applyFill="1" applyBorder="1" applyAlignment="1">
      <alignment horizontal="center" vertical="center"/>
    </xf>
    <xf numFmtId="0" fontId="2" fillId="34" borderId="83" xfId="0" applyFont="1" applyFill="1" applyBorder="1" applyAlignment="1">
      <alignment horizontal="center" vertical="center"/>
    </xf>
    <xf numFmtId="0" fontId="1" fillId="34" borderId="15" xfId="0" applyFont="1" applyFill="1" applyBorder="1" applyAlignment="1">
      <alignment horizontal="center" vertical="center" textRotation="90"/>
    </xf>
    <xf numFmtId="0" fontId="1" fillId="34" borderId="33" xfId="0" applyFont="1" applyFill="1" applyBorder="1" applyAlignment="1">
      <alignment horizontal="left" vertical="center"/>
    </xf>
    <xf numFmtId="0" fontId="1" fillId="34" borderId="47" xfId="0" applyFont="1" applyFill="1" applyBorder="1" applyAlignment="1">
      <alignment horizontal="left" vertical="center"/>
    </xf>
    <xf numFmtId="0" fontId="1" fillId="34" borderId="11" xfId="0" applyFont="1" applyFill="1" applyBorder="1" applyAlignment="1">
      <alignment horizontal="center" vertical="center" textRotation="90"/>
    </xf>
    <xf numFmtId="0" fontId="2" fillId="34" borderId="49" xfId="0" applyFont="1" applyFill="1" applyBorder="1" applyAlignment="1">
      <alignment horizontal="center" vertical="center"/>
    </xf>
    <xf numFmtId="0" fontId="18" fillId="38" borderId="41" xfId="0" applyFont="1" applyFill="1" applyBorder="1" applyAlignment="1">
      <alignment horizontal="center" vertical="center"/>
    </xf>
    <xf numFmtId="0" fontId="19" fillId="0" borderId="46" xfId="0" applyFont="1" applyBorder="1" applyAlignment="1">
      <alignment/>
    </xf>
    <xf numFmtId="0" fontId="19" fillId="0" borderId="40" xfId="0" applyFont="1" applyBorder="1" applyAlignment="1">
      <alignment/>
    </xf>
    <xf numFmtId="0" fontId="11" fillId="40" borderId="69" xfId="0" applyFont="1" applyFill="1" applyBorder="1" applyAlignment="1">
      <alignment horizontal="center" vertical="center"/>
    </xf>
    <xf numFmtId="0" fontId="11" fillId="40" borderId="70" xfId="0" applyFont="1" applyFill="1" applyBorder="1" applyAlignment="1">
      <alignment horizontal="center" vertical="center"/>
    </xf>
    <xf numFmtId="0" fontId="11" fillId="40" borderId="71" xfId="0" applyFont="1" applyFill="1" applyBorder="1" applyAlignment="1">
      <alignment horizontal="center" vertical="center"/>
    </xf>
    <xf numFmtId="0" fontId="16" fillId="38" borderId="32" xfId="0" applyFont="1" applyFill="1" applyBorder="1" applyAlignment="1">
      <alignment horizontal="center" vertical="center"/>
    </xf>
    <xf numFmtId="0" fontId="16" fillId="38" borderId="64" xfId="0" applyFont="1" applyFill="1" applyBorder="1" applyAlignment="1">
      <alignment horizontal="center" vertical="center"/>
    </xf>
    <xf numFmtId="0" fontId="18" fillId="34" borderId="41" xfId="0" applyFont="1" applyFill="1" applyBorder="1" applyAlignment="1">
      <alignment horizontal="center" vertical="center"/>
    </xf>
    <xf numFmtId="0" fontId="18" fillId="34" borderId="46" xfId="0" applyFont="1" applyFill="1" applyBorder="1" applyAlignment="1">
      <alignment horizontal="center" vertical="center"/>
    </xf>
    <xf numFmtId="0" fontId="18" fillId="34" borderId="40" xfId="0" applyFont="1" applyFill="1" applyBorder="1" applyAlignment="1">
      <alignment horizontal="center" vertical="center"/>
    </xf>
    <xf numFmtId="0" fontId="11" fillId="0" borderId="65" xfId="0" applyFont="1" applyBorder="1" applyAlignment="1">
      <alignment horizontal="center" wrapText="1"/>
    </xf>
    <xf numFmtId="0" fontId="11" fillId="0" borderId="66" xfId="0" applyFont="1" applyBorder="1" applyAlignment="1">
      <alignment horizontal="center" wrapText="1"/>
    </xf>
    <xf numFmtId="0" fontId="17" fillId="34" borderId="36" xfId="0" applyFont="1" applyFill="1" applyBorder="1" applyAlignment="1">
      <alignment horizontal="center" vertical="center"/>
    </xf>
    <xf numFmtId="0" fontId="17" fillId="34" borderId="21" xfId="0" applyFont="1" applyFill="1" applyBorder="1" applyAlignment="1">
      <alignment horizontal="center" vertical="center"/>
    </xf>
    <xf numFmtId="0" fontId="17" fillId="34" borderId="23" xfId="0" applyFont="1" applyFill="1" applyBorder="1" applyAlignment="1">
      <alignment horizontal="center" vertical="center"/>
    </xf>
    <xf numFmtId="0" fontId="24" fillId="34" borderId="47" xfId="0" applyFont="1" applyFill="1" applyBorder="1" applyAlignment="1">
      <alignment horizontal="center" vertical="center"/>
    </xf>
    <xf numFmtId="0" fontId="24" fillId="34" borderId="25" xfId="0" applyFont="1" applyFill="1" applyBorder="1" applyAlignment="1">
      <alignment horizontal="center" vertical="center"/>
    </xf>
    <xf numFmtId="0" fontId="24" fillId="34" borderId="15" xfId="0" applyFont="1" applyFill="1" applyBorder="1" applyAlignment="1">
      <alignment horizontal="center" vertical="center"/>
    </xf>
    <xf numFmtId="0" fontId="24" fillId="34" borderId="19" xfId="0" applyFont="1" applyFill="1" applyBorder="1" applyAlignment="1">
      <alignment horizontal="center" vertical="center"/>
    </xf>
    <xf numFmtId="0" fontId="0" fillId="38" borderId="27" xfId="0" applyFill="1" applyBorder="1" applyAlignment="1">
      <alignment horizontal="center"/>
    </xf>
    <xf numFmtId="0" fontId="0" fillId="38" borderId="48" xfId="0" applyFill="1" applyBorder="1" applyAlignment="1">
      <alignment horizontal="center"/>
    </xf>
    <xf numFmtId="0" fontId="0" fillId="38" borderId="34" xfId="0" applyFill="1" applyBorder="1" applyAlignment="1">
      <alignment horizontal="center"/>
    </xf>
  </cellXfs>
  <cellStyles count="50">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 2" xfId="46"/>
    <cellStyle name="Followed Hyperlink" xfId="47"/>
    <cellStyle name="Poznámka" xfId="48"/>
    <cellStyle name="Percent" xfId="49"/>
    <cellStyle name="Propojená buňka" xfId="50"/>
    <cellStyle name="Správně" xfId="51"/>
    <cellStyle name="Špat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dxfs count="179">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auto="1"/>
      </font>
    </dxf>
    <dxf>
      <font>
        <b/>
        <i val="0"/>
        <color rgb="FFFF0000"/>
      </font>
    </dxf>
    <dxf>
      <font>
        <b/>
        <i val="0"/>
        <color rgb="FF00B0F0"/>
      </font>
    </dxf>
    <dxf>
      <font>
        <b/>
        <i val="0"/>
        <color rgb="FF0070C0"/>
      </font>
    </dxf>
    <dxf>
      <font>
        <b/>
        <i val="0"/>
        <color auto="1"/>
      </font>
    </dxf>
    <dxf>
      <font>
        <b/>
        <i val="0"/>
        <color rgb="FFFF0000"/>
      </font>
    </dxf>
    <dxf>
      <font>
        <b/>
        <i val="0"/>
        <color rgb="FF00B0F0"/>
      </font>
    </dxf>
    <dxf>
      <font>
        <b/>
        <i val="0"/>
        <color rgb="FF0070C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auto="1"/>
      </font>
    </dxf>
    <dxf>
      <font>
        <b/>
        <i val="0"/>
        <color rgb="FFFF0000"/>
      </font>
    </dxf>
    <dxf>
      <font>
        <b/>
        <i val="0"/>
        <color rgb="FF00B0F0"/>
      </font>
    </dxf>
    <dxf>
      <font>
        <b/>
        <i val="0"/>
        <color rgb="FF0070C0"/>
      </font>
    </dxf>
    <dxf>
      <font>
        <b/>
        <i val="0"/>
        <color indexed="12"/>
      </font>
    </dxf>
    <dxf>
      <font>
        <b/>
        <i val="0"/>
        <color indexed="10"/>
      </font>
    </dxf>
    <dxf>
      <font>
        <b/>
        <i val="0"/>
      </font>
    </dxf>
    <dxf>
      <font>
        <b/>
        <i val="0"/>
        <color auto="1"/>
      </font>
    </dxf>
    <dxf>
      <font>
        <b/>
        <i val="0"/>
        <color rgb="FFFF0000"/>
      </font>
    </dxf>
    <dxf>
      <font>
        <b/>
        <i val="0"/>
        <color rgb="FF00B0F0"/>
      </font>
    </dxf>
    <dxf>
      <font>
        <b/>
        <i val="0"/>
        <color rgb="FF0070C0"/>
      </font>
    </dxf>
    <dxf>
      <font>
        <b/>
        <i val="0"/>
        <color indexed="12"/>
      </font>
    </dxf>
    <dxf>
      <font>
        <b/>
        <i val="0"/>
        <color indexed="10"/>
      </font>
    </dxf>
    <dxf>
      <font>
        <b/>
        <i val="0"/>
      </font>
    </dxf>
    <dxf>
      <font>
        <b/>
        <i val="0"/>
        <color auto="1"/>
      </font>
    </dxf>
    <dxf>
      <font>
        <b/>
        <i val="0"/>
        <color rgb="FFFF0000"/>
      </font>
    </dxf>
    <dxf>
      <font>
        <b/>
        <i val="0"/>
        <color rgb="FF00B0F0"/>
      </font>
    </dxf>
    <dxf>
      <font>
        <b/>
        <i val="0"/>
        <color rgb="FF0070C0"/>
      </font>
    </dxf>
    <dxf>
      <font>
        <b/>
        <i val="0"/>
        <color indexed="12"/>
      </font>
    </dxf>
    <dxf>
      <font>
        <b/>
        <i val="0"/>
        <color indexed="10"/>
      </font>
    </dxf>
    <dxf>
      <font>
        <b/>
        <i val="0"/>
      </font>
    </dxf>
    <dxf>
      <font>
        <b/>
        <i val="0"/>
        <color auto="1"/>
      </font>
    </dxf>
    <dxf>
      <font>
        <b/>
        <i val="0"/>
        <color rgb="FFFF0000"/>
      </font>
    </dxf>
    <dxf>
      <font>
        <b/>
        <i val="0"/>
        <color rgb="FF00B0F0"/>
      </font>
    </dxf>
    <dxf>
      <font>
        <b/>
        <i val="0"/>
        <color rgb="FF0070C0"/>
      </font>
    </dxf>
    <dxf>
      <font>
        <b/>
        <i val="0"/>
        <color indexed="12"/>
      </font>
    </dxf>
    <dxf>
      <font>
        <b/>
        <i val="0"/>
        <color indexed="10"/>
      </font>
    </dxf>
    <dxf>
      <font>
        <b/>
        <i val="0"/>
      </font>
    </dxf>
    <dxf>
      <font>
        <b/>
        <i val="0"/>
        <color auto="1"/>
      </font>
    </dxf>
    <dxf>
      <font>
        <b/>
        <i val="0"/>
        <color rgb="FFFF0000"/>
      </font>
    </dxf>
    <dxf>
      <font>
        <b/>
        <i val="0"/>
        <color rgb="FF00B0F0"/>
      </font>
    </dxf>
    <dxf>
      <font>
        <b/>
        <i val="0"/>
        <color rgb="FF0070C0"/>
      </font>
    </dxf>
    <dxf>
      <font>
        <b/>
        <i val="0"/>
        <color indexed="12"/>
      </font>
    </dxf>
    <dxf>
      <font>
        <b/>
        <i val="0"/>
        <color indexed="10"/>
      </font>
    </dxf>
    <dxf>
      <font>
        <b/>
        <i val="0"/>
      </font>
    </dxf>
    <dxf>
      <font>
        <b/>
        <i val="0"/>
        <color auto="1"/>
      </font>
    </dxf>
    <dxf>
      <font>
        <b/>
        <i val="0"/>
        <color rgb="FFFF0000"/>
      </font>
    </dxf>
    <dxf>
      <font>
        <b/>
        <i val="0"/>
        <color rgb="FF00B0F0"/>
      </font>
    </dxf>
    <dxf>
      <font>
        <b/>
        <i val="0"/>
        <color rgb="FF0070C0"/>
      </font>
    </dxf>
    <dxf>
      <font>
        <b/>
        <i val="0"/>
        <color indexed="12"/>
      </font>
    </dxf>
    <dxf>
      <font>
        <b/>
        <i val="0"/>
        <color indexed="10"/>
      </font>
    </dxf>
    <dxf>
      <font>
        <b/>
        <i val="0"/>
      </font>
    </dxf>
    <dxf>
      <font>
        <b/>
        <i val="0"/>
        <color auto="1"/>
      </font>
    </dxf>
    <dxf>
      <font>
        <b/>
        <i val="0"/>
        <color rgb="FFFF0000"/>
      </font>
    </dxf>
    <dxf>
      <font>
        <b/>
        <i val="0"/>
        <color rgb="FF00B0F0"/>
      </font>
    </dxf>
    <dxf>
      <font>
        <b/>
        <i val="0"/>
        <color rgb="FF0070C0"/>
      </font>
    </dxf>
    <dxf>
      <font>
        <b/>
        <i val="0"/>
        <color indexed="12"/>
      </font>
    </dxf>
    <dxf>
      <font>
        <b/>
        <i val="0"/>
        <color indexed="10"/>
      </font>
    </dxf>
    <dxf>
      <font>
        <b/>
        <i val="0"/>
      </font>
    </dxf>
    <dxf>
      <font>
        <b/>
        <i val="0"/>
        <color auto="1"/>
      </font>
    </dxf>
    <dxf>
      <font>
        <b/>
        <i val="0"/>
        <color rgb="FFFF0000"/>
      </font>
    </dxf>
    <dxf>
      <font>
        <b/>
        <i val="0"/>
        <color rgb="FF00B0F0"/>
      </font>
    </dxf>
    <dxf>
      <font>
        <b/>
        <i val="0"/>
        <color rgb="FF0070C0"/>
      </font>
    </dxf>
    <dxf>
      <font>
        <b/>
        <i val="0"/>
        <color indexed="12"/>
      </font>
    </dxf>
    <dxf>
      <font>
        <b/>
        <i val="0"/>
        <color indexed="10"/>
      </font>
    </dxf>
    <dxf>
      <font>
        <b/>
        <i val="0"/>
      </font>
    </dxf>
    <dxf>
      <font>
        <b/>
        <i val="0"/>
        <color auto="1"/>
      </font>
    </dxf>
    <dxf>
      <font>
        <b/>
        <i val="0"/>
        <color rgb="FFFF0000"/>
      </font>
    </dxf>
    <dxf>
      <font>
        <b/>
        <i val="0"/>
        <color rgb="FF00B0F0"/>
      </font>
    </dxf>
    <dxf>
      <font>
        <b/>
        <i val="0"/>
        <color rgb="FF0070C0"/>
      </font>
    </dxf>
    <dxf>
      <font>
        <b/>
        <i val="0"/>
        <color indexed="12"/>
      </font>
    </dxf>
    <dxf>
      <font>
        <b/>
        <i val="0"/>
        <color indexed="10"/>
      </font>
    </dxf>
    <dxf>
      <font>
        <b/>
        <i val="0"/>
      </font>
    </dxf>
    <dxf>
      <font>
        <b/>
        <i val="0"/>
        <color auto="1"/>
      </font>
    </dxf>
    <dxf>
      <font>
        <b/>
        <i val="0"/>
        <color rgb="FFFF0000"/>
      </font>
    </dxf>
    <dxf>
      <font>
        <b/>
        <i val="0"/>
        <color rgb="FF00B0F0"/>
      </font>
    </dxf>
    <dxf>
      <font>
        <b/>
        <i val="0"/>
        <color rgb="FF0070C0"/>
      </font>
    </dxf>
    <dxf>
      <font>
        <b/>
        <i val="0"/>
        <color indexed="12"/>
      </font>
    </dxf>
    <dxf>
      <font>
        <b/>
        <i val="0"/>
        <color indexed="10"/>
      </font>
    </dxf>
    <dxf>
      <font>
        <b/>
        <i val="0"/>
      </font>
    </dxf>
    <dxf>
      <font>
        <b/>
        <i val="0"/>
        <color auto="1"/>
      </font>
    </dxf>
    <dxf>
      <font>
        <b/>
        <i val="0"/>
        <color rgb="FFFF0000"/>
      </font>
    </dxf>
    <dxf>
      <font>
        <b/>
        <i val="0"/>
        <color rgb="FF00B0F0"/>
      </font>
    </dxf>
    <dxf>
      <font>
        <b/>
        <i val="0"/>
        <color rgb="FF0070C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font>
      <border/>
    </dxf>
    <dxf>
      <font>
        <b/>
        <i val="0"/>
        <color rgb="FFFF0000"/>
      </font>
      <border/>
    </dxf>
    <dxf>
      <font>
        <b/>
        <i val="0"/>
        <color rgb="FF0000FF"/>
      </font>
      <border/>
    </dxf>
    <dxf>
      <font>
        <b/>
        <i val="0"/>
        <color rgb="FF0070C0"/>
      </font>
      <border/>
    </dxf>
    <dxf>
      <font>
        <b/>
        <i val="0"/>
        <color rgb="FF00B0F0"/>
      </font>
      <border/>
    </dxf>
    <dxf>
      <font>
        <b/>
        <i val="0"/>
        <color rgb="FFFF0000"/>
      </font>
      <border/>
    </dxf>
    <dxf>
      <font>
        <b/>
        <i val="0"/>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0"/>
  </sheetPr>
  <dimension ref="A1:R95"/>
  <sheetViews>
    <sheetView tabSelected="1" zoomScale="90" zoomScaleNormal="90" zoomScalePageLayoutView="0" workbookViewId="0" topLeftCell="A1">
      <pane ySplit="1" topLeftCell="A7" activePane="bottomLeft" state="frozen"/>
      <selection pane="topLeft" activeCell="A1" sqref="A1"/>
      <selection pane="bottomLeft" activeCell="D14" sqref="D14"/>
    </sheetView>
  </sheetViews>
  <sheetFormatPr defaultColWidth="9.140625" defaultRowHeight="15" customHeight="1"/>
  <cols>
    <col min="1" max="1" width="5.7109375" style="0" customWidth="1"/>
    <col min="2" max="2" width="6.7109375" style="0" customWidth="1"/>
    <col min="3" max="3" width="28.7109375" style="0" customWidth="1"/>
    <col min="4" max="4" width="8.7109375" style="95" customWidth="1"/>
    <col min="5" max="14" width="8.7109375" style="0" customWidth="1"/>
    <col min="15" max="15" width="8.7109375" style="31" customWidth="1"/>
    <col min="16" max="16" width="8.7109375" style="0" customWidth="1"/>
    <col min="17" max="17" width="10.7109375" style="0" customWidth="1"/>
  </cols>
  <sheetData>
    <row r="1" spans="1:16" s="87" customFormat="1" ht="30" customHeight="1">
      <c r="A1" s="516" t="s">
        <v>123</v>
      </c>
      <c r="B1" s="517"/>
      <c r="C1" s="517"/>
      <c r="D1" s="517"/>
      <c r="E1" s="517"/>
      <c r="F1" s="517"/>
      <c r="G1" s="517"/>
      <c r="H1" s="517"/>
      <c r="I1" s="517"/>
      <c r="J1" s="517"/>
      <c r="K1" s="517"/>
      <c r="L1" s="517"/>
      <c r="M1" s="517"/>
      <c r="N1" s="517"/>
      <c r="O1" s="517"/>
      <c r="P1" s="518"/>
    </row>
    <row r="2" spans="1:16" ht="19.5" customHeight="1">
      <c r="A2" s="519"/>
      <c r="B2" s="522" t="s">
        <v>0</v>
      </c>
      <c r="C2" s="522" t="s">
        <v>1</v>
      </c>
      <c r="D2" s="524" t="s">
        <v>2</v>
      </c>
      <c r="E2" s="532" t="s">
        <v>10</v>
      </c>
      <c r="F2" s="522" t="s">
        <v>3</v>
      </c>
      <c r="G2" s="522" t="s">
        <v>4</v>
      </c>
      <c r="H2" s="522" t="s">
        <v>5</v>
      </c>
      <c r="I2" s="522" t="s">
        <v>6</v>
      </c>
      <c r="J2" s="522" t="s">
        <v>7</v>
      </c>
      <c r="K2" s="522" t="s">
        <v>8</v>
      </c>
      <c r="L2" s="532" t="s">
        <v>9</v>
      </c>
      <c r="M2" s="532" t="s">
        <v>132</v>
      </c>
      <c r="N2" s="526" t="s">
        <v>11</v>
      </c>
      <c r="O2" s="526" t="s">
        <v>12</v>
      </c>
      <c r="P2" s="529" t="s">
        <v>13</v>
      </c>
    </row>
    <row r="3" spans="1:16" ht="19.5" customHeight="1">
      <c r="A3" s="520"/>
      <c r="B3" s="523"/>
      <c r="C3" s="523"/>
      <c r="D3" s="525"/>
      <c r="E3" s="533"/>
      <c r="F3" s="523"/>
      <c r="G3" s="523"/>
      <c r="H3" s="523"/>
      <c r="I3" s="523"/>
      <c r="J3" s="523"/>
      <c r="K3" s="523"/>
      <c r="L3" s="533"/>
      <c r="M3" s="533"/>
      <c r="N3" s="527"/>
      <c r="O3" s="527"/>
      <c r="P3" s="530"/>
    </row>
    <row r="4" spans="1:16" ht="19.5" customHeight="1">
      <c r="A4" s="520"/>
      <c r="B4" s="523"/>
      <c r="C4" s="523"/>
      <c r="D4" s="525"/>
      <c r="E4" s="533"/>
      <c r="F4" s="523"/>
      <c r="G4" s="523"/>
      <c r="H4" s="523"/>
      <c r="I4" s="523"/>
      <c r="J4" s="523"/>
      <c r="K4" s="523"/>
      <c r="L4" s="533"/>
      <c r="M4" s="533"/>
      <c r="N4" s="527"/>
      <c r="O4" s="527"/>
      <c r="P4" s="530"/>
    </row>
    <row r="5" spans="1:16" ht="19.5" customHeight="1" thickBot="1">
      <c r="A5" s="521"/>
      <c r="B5" s="523"/>
      <c r="C5" s="523"/>
      <c r="D5" s="525"/>
      <c r="E5" s="533"/>
      <c r="F5" s="523"/>
      <c r="G5" s="523"/>
      <c r="H5" s="523"/>
      <c r="I5" s="523"/>
      <c r="J5" s="523"/>
      <c r="K5" s="523"/>
      <c r="L5" s="533"/>
      <c r="M5" s="533"/>
      <c r="N5" s="527"/>
      <c r="O5" s="528"/>
      <c r="P5" s="531"/>
    </row>
    <row r="6" spans="1:16" ht="18.75" customHeight="1">
      <c r="A6" s="344" t="s">
        <v>14</v>
      </c>
      <c r="B6" s="380">
        <v>3</v>
      </c>
      <c r="C6" s="381" t="s">
        <v>195</v>
      </c>
      <c r="D6" s="329" t="s">
        <v>122</v>
      </c>
      <c r="E6" s="330">
        <v>12</v>
      </c>
      <c r="F6" s="330">
        <v>189</v>
      </c>
      <c r="G6" s="330">
        <v>216</v>
      </c>
      <c r="H6" s="330">
        <v>186</v>
      </c>
      <c r="I6" s="330">
        <v>213</v>
      </c>
      <c r="J6" s="330">
        <v>236</v>
      </c>
      <c r="K6" s="330">
        <v>210</v>
      </c>
      <c r="L6" s="330">
        <v>0</v>
      </c>
      <c r="M6" s="330">
        <f aca="true" t="shared" si="0" ref="M6:M37">E6*6</f>
        <v>72</v>
      </c>
      <c r="N6" s="382">
        <f aca="true" t="shared" si="1" ref="N6:N37">SUM(F6:M6)</f>
        <v>1322</v>
      </c>
      <c r="O6" s="346">
        <f aca="true" t="shared" si="2" ref="O6:O43">AVERAGE(F6:K6)</f>
        <v>208.33333333333334</v>
      </c>
      <c r="P6" s="156">
        <f aca="true" t="shared" si="3" ref="P6:P43">SUM(F6:M6)</f>
        <v>1322</v>
      </c>
    </row>
    <row r="7" spans="1:16" ht="18.75" customHeight="1">
      <c r="A7" s="35" t="s">
        <v>15</v>
      </c>
      <c r="B7" s="383">
        <v>1</v>
      </c>
      <c r="C7" s="331" t="s">
        <v>178</v>
      </c>
      <c r="D7" s="332" t="s">
        <v>121</v>
      </c>
      <c r="E7" s="333">
        <v>0</v>
      </c>
      <c r="F7" s="334">
        <v>219</v>
      </c>
      <c r="G7" s="334">
        <v>162</v>
      </c>
      <c r="H7" s="384">
        <v>223</v>
      </c>
      <c r="I7" s="334">
        <v>181</v>
      </c>
      <c r="J7" s="334">
        <v>227</v>
      </c>
      <c r="K7" s="334">
        <v>237</v>
      </c>
      <c r="L7" s="278">
        <v>0</v>
      </c>
      <c r="M7" s="278">
        <f t="shared" si="0"/>
        <v>0</v>
      </c>
      <c r="N7" s="385">
        <f t="shared" si="1"/>
        <v>1249</v>
      </c>
      <c r="O7" s="347">
        <f t="shared" si="2"/>
        <v>208.16666666666666</v>
      </c>
      <c r="P7" s="162">
        <f t="shared" si="3"/>
        <v>1249</v>
      </c>
    </row>
    <row r="8" spans="1:16" ht="18.75" customHeight="1">
      <c r="A8" s="35" t="s">
        <v>16</v>
      </c>
      <c r="B8" s="386">
        <v>2</v>
      </c>
      <c r="C8" s="387" t="s">
        <v>111</v>
      </c>
      <c r="D8" s="332" t="s">
        <v>121</v>
      </c>
      <c r="E8" s="333">
        <v>0</v>
      </c>
      <c r="F8" s="278">
        <v>202</v>
      </c>
      <c r="G8" s="278">
        <v>247</v>
      </c>
      <c r="H8" s="278">
        <v>182</v>
      </c>
      <c r="I8" s="278">
        <v>215</v>
      </c>
      <c r="J8" s="278">
        <v>221</v>
      </c>
      <c r="K8" s="278">
        <v>172</v>
      </c>
      <c r="L8" s="278">
        <v>0</v>
      </c>
      <c r="M8" s="334">
        <f t="shared" si="0"/>
        <v>0</v>
      </c>
      <c r="N8" s="388">
        <f t="shared" si="1"/>
        <v>1239</v>
      </c>
      <c r="O8" s="347">
        <f t="shared" si="2"/>
        <v>206.5</v>
      </c>
      <c r="P8" s="162">
        <f t="shared" si="3"/>
        <v>1239</v>
      </c>
    </row>
    <row r="9" spans="1:16" ht="18.75" customHeight="1">
      <c r="A9" s="35" t="s">
        <v>17</v>
      </c>
      <c r="B9" s="386">
        <v>2</v>
      </c>
      <c r="C9" s="331" t="s">
        <v>115</v>
      </c>
      <c r="D9" s="332" t="s">
        <v>121</v>
      </c>
      <c r="E9" s="333">
        <v>4</v>
      </c>
      <c r="F9" s="278">
        <v>244</v>
      </c>
      <c r="G9" s="278">
        <v>160</v>
      </c>
      <c r="H9" s="278">
        <v>196</v>
      </c>
      <c r="I9" s="278">
        <v>201</v>
      </c>
      <c r="J9" s="278">
        <v>189</v>
      </c>
      <c r="K9" s="278">
        <v>223</v>
      </c>
      <c r="L9" s="278">
        <v>0</v>
      </c>
      <c r="M9" s="334">
        <f t="shared" si="0"/>
        <v>24</v>
      </c>
      <c r="N9" s="388">
        <f t="shared" si="1"/>
        <v>1237</v>
      </c>
      <c r="O9" s="347">
        <f t="shared" si="2"/>
        <v>202.16666666666666</v>
      </c>
      <c r="P9" s="162">
        <f t="shared" si="3"/>
        <v>1237</v>
      </c>
    </row>
    <row r="10" spans="1:16" ht="18.75" customHeight="1">
      <c r="A10" s="35" t="s">
        <v>18</v>
      </c>
      <c r="B10" s="351">
        <v>2</v>
      </c>
      <c r="C10" s="163" t="s">
        <v>187</v>
      </c>
      <c r="D10" s="158" t="s">
        <v>121</v>
      </c>
      <c r="E10" s="164">
        <v>8</v>
      </c>
      <c r="F10" s="161">
        <v>213</v>
      </c>
      <c r="G10" s="161">
        <v>195</v>
      </c>
      <c r="H10" s="161">
        <v>218</v>
      </c>
      <c r="I10" s="161">
        <v>158</v>
      </c>
      <c r="J10" s="161">
        <v>206</v>
      </c>
      <c r="K10" s="161">
        <v>181</v>
      </c>
      <c r="L10" s="161">
        <v>0</v>
      </c>
      <c r="M10" s="160">
        <f t="shared" si="0"/>
        <v>48</v>
      </c>
      <c r="N10" s="353">
        <f t="shared" si="1"/>
        <v>1219</v>
      </c>
      <c r="O10" s="347">
        <f t="shared" si="2"/>
        <v>195.16666666666666</v>
      </c>
      <c r="P10" s="162">
        <f t="shared" si="3"/>
        <v>1219</v>
      </c>
    </row>
    <row r="11" spans="1:16" ht="18.75" customHeight="1">
      <c r="A11" s="35" t="s">
        <v>19</v>
      </c>
      <c r="B11" s="351">
        <v>3</v>
      </c>
      <c r="C11" s="163" t="s">
        <v>203</v>
      </c>
      <c r="D11" s="165" t="s">
        <v>184</v>
      </c>
      <c r="E11" s="161">
        <v>12</v>
      </c>
      <c r="F11" s="161">
        <v>178</v>
      </c>
      <c r="G11" s="161">
        <v>202</v>
      </c>
      <c r="H11" s="161">
        <v>168</v>
      </c>
      <c r="I11" s="161">
        <v>198</v>
      </c>
      <c r="J11" s="161">
        <v>172</v>
      </c>
      <c r="K11" s="161">
        <v>215</v>
      </c>
      <c r="L11" s="161">
        <v>0</v>
      </c>
      <c r="M11" s="160">
        <f t="shared" si="0"/>
        <v>72</v>
      </c>
      <c r="N11" s="353">
        <f t="shared" si="1"/>
        <v>1205</v>
      </c>
      <c r="O11" s="347">
        <f t="shared" si="2"/>
        <v>188.83333333333334</v>
      </c>
      <c r="P11" s="162">
        <f t="shared" si="3"/>
        <v>1205</v>
      </c>
    </row>
    <row r="12" spans="1:16" ht="18.75" customHeight="1">
      <c r="A12" s="35" t="s">
        <v>20</v>
      </c>
      <c r="B12" s="351">
        <v>1</v>
      </c>
      <c r="C12" s="238" t="s">
        <v>215</v>
      </c>
      <c r="D12" s="178" t="s">
        <v>121</v>
      </c>
      <c r="E12" s="161">
        <v>8</v>
      </c>
      <c r="F12" s="161">
        <v>211</v>
      </c>
      <c r="G12" s="161">
        <v>232</v>
      </c>
      <c r="H12" s="161">
        <v>200</v>
      </c>
      <c r="I12" s="161">
        <v>172</v>
      </c>
      <c r="J12" s="161">
        <v>184</v>
      </c>
      <c r="K12" s="161">
        <v>156</v>
      </c>
      <c r="L12" s="161">
        <v>0</v>
      </c>
      <c r="M12" s="160">
        <f t="shared" si="0"/>
        <v>48</v>
      </c>
      <c r="N12" s="353">
        <f t="shared" si="1"/>
        <v>1203</v>
      </c>
      <c r="O12" s="347">
        <f t="shared" si="2"/>
        <v>192.5</v>
      </c>
      <c r="P12" s="162">
        <f t="shared" si="3"/>
        <v>1203</v>
      </c>
    </row>
    <row r="13" spans="1:16" ht="18.75" customHeight="1">
      <c r="A13" s="35" t="s">
        <v>21</v>
      </c>
      <c r="B13" s="351">
        <v>2</v>
      </c>
      <c r="C13" s="163" t="s">
        <v>188</v>
      </c>
      <c r="D13" s="158" t="s">
        <v>121</v>
      </c>
      <c r="E13" s="342">
        <v>8</v>
      </c>
      <c r="F13" s="161">
        <v>205</v>
      </c>
      <c r="G13" s="161">
        <v>169</v>
      </c>
      <c r="H13" s="161">
        <v>182</v>
      </c>
      <c r="I13" s="161">
        <v>247</v>
      </c>
      <c r="J13" s="161">
        <v>172</v>
      </c>
      <c r="K13" s="161">
        <v>177</v>
      </c>
      <c r="L13" s="161">
        <v>0</v>
      </c>
      <c r="M13" s="160">
        <f t="shared" si="0"/>
        <v>48</v>
      </c>
      <c r="N13" s="353">
        <f t="shared" si="1"/>
        <v>1200</v>
      </c>
      <c r="O13" s="347">
        <f t="shared" si="2"/>
        <v>192</v>
      </c>
      <c r="P13" s="162">
        <f t="shared" si="3"/>
        <v>1200</v>
      </c>
    </row>
    <row r="14" spans="1:16" ht="18.75" customHeight="1">
      <c r="A14" s="35" t="s">
        <v>22</v>
      </c>
      <c r="B14" s="351">
        <v>3</v>
      </c>
      <c r="C14" s="163" t="s">
        <v>202</v>
      </c>
      <c r="D14" s="158" t="s">
        <v>122</v>
      </c>
      <c r="E14" s="161">
        <v>12</v>
      </c>
      <c r="F14" s="161">
        <v>242</v>
      </c>
      <c r="G14" s="161">
        <v>180</v>
      </c>
      <c r="H14" s="161">
        <v>198</v>
      </c>
      <c r="I14" s="161">
        <v>151</v>
      </c>
      <c r="J14" s="161">
        <v>190</v>
      </c>
      <c r="K14" s="161">
        <v>163</v>
      </c>
      <c r="L14" s="161">
        <v>0</v>
      </c>
      <c r="M14" s="160">
        <f t="shared" si="0"/>
        <v>72</v>
      </c>
      <c r="N14" s="353">
        <f t="shared" si="1"/>
        <v>1196</v>
      </c>
      <c r="O14" s="347">
        <f t="shared" si="2"/>
        <v>187.33333333333334</v>
      </c>
      <c r="P14" s="162">
        <f t="shared" si="3"/>
        <v>1196</v>
      </c>
    </row>
    <row r="15" spans="1:16" ht="18.75" customHeight="1">
      <c r="A15" s="35" t="s">
        <v>23</v>
      </c>
      <c r="B15" s="351">
        <v>3</v>
      </c>
      <c r="C15" s="163" t="s">
        <v>217</v>
      </c>
      <c r="D15" s="158" t="s">
        <v>121</v>
      </c>
      <c r="E15" s="161">
        <v>4</v>
      </c>
      <c r="F15" s="166">
        <v>188</v>
      </c>
      <c r="G15" s="166">
        <v>205</v>
      </c>
      <c r="H15" s="166">
        <v>168</v>
      </c>
      <c r="I15" s="166">
        <v>213</v>
      </c>
      <c r="J15" s="166">
        <v>187</v>
      </c>
      <c r="K15" s="166">
        <v>196</v>
      </c>
      <c r="L15" s="161">
        <v>0</v>
      </c>
      <c r="M15" s="161">
        <f t="shared" si="0"/>
        <v>24</v>
      </c>
      <c r="N15" s="352">
        <f t="shared" si="1"/>
        <v>1181</v>
      </c>
      <c r="O15" s="347">
        <f t="shared" si="2"/>
        <v>192.83333333333334</v>
      </c>
      <c r="P15" s="162">
        <f t="shared" si="3"/>
        <v>1181</v>
      </c>
    </row>
    <row r="16" spans="1:16" ht="18.75" customHeight="1">
      <c r="A16" s="35" t="s">
        <v>24</v>
      </c>
      <c r="B16" s="351">
        <v>3</v>
      </c>
      <c r="C16" s="163" t="s">
        <v>205</v>
      </c>
      <c r="D16" s="165" t="s">
        <v>184</v>
      </c>
      <c r="E16" s="161">
        <v>12</v>
      </c>
      <c r="F16" s="161">
        <v>178</v>
      </c>
      <c r="G16" s="161">
        <v>213</v>
      </c>
      <c r="H16" s="161">
        <v>129</v>
      </c>
      <c r="I16" s="161">
        <v>187</v>
      </c>
      <c r="J16" s="161">
        <v>203</v>
      </c>
      <c r="K16" s="161">
        <v>199</v>
      </c>
      <c r="L16" s="161">
        <v>0</v>
      </c>
      <c r="M16" s="161">
        <f t="shared" si="0"/>
        <v>72</v>
      </c>
      <c r="N16" s="352">
        <f t="shared" si="1"/>
        <v>1181</v>
      </c>
      <c r="O16" s="347">
        <f t="shared" si="2"/>
        <v>184.83333333333334</v>
      </c>
      <c r="P16" s="162">
        <f t="shared" si="3"/>
        <v>1181</v>
      </c>
    </row>
    <row r="17" spans="1:16" ht="18.75" customHeight="1">
      <c r="A17" s="35" t="s">
        <v>25</v>
      </c>
      <c r="B17" s="351">
        <v>3</v>
      </c>
      <c r="C17" s="163" t="s">
        <v>197</v>
      </c>
      <c r="D17" s="165" t="s">
        <v>184</v>
      </c>
      <c r="E17" s="161">
        <v>8</v>
      </c>
      <c r="F17" s="161">
        <v>168</v>
      </c>
      <c r="G17" s="161">
        <v>189</v>
      </c>
      <c r="H17" s="161">
        <v>197</v>
      </c>
      <c r="I17" s="161">
        <v>244</v>
      </c>
      <c r="J17" s="161">
        <v>196</v>
      </c>
      <c r="K17" s="172">
        <v>137</v>
      </c>
      <c r="L17" s="161">
        <v>0</v>
      </c>
      <c r="M17" s="160">
        <f t="shared" si="0"/>
        <v>48</v>
      </c>
      <c r="N17" s="353">
        <f t="shared" si="1"/>
        <v>1179</v>
      </c>
      <c r="O17" s="347">
        <f t="shared" si="2"/>
        <v>188.5</v>
      </c>
      <c r="P17" s="162">
        <f t="shared" si="3"/>
        <v>1179</v>
      </c>
    </row>
    <row r="18" spans="1:16" ht="18.75" customHeight="1">
      <c r="A18" s="35" t="s">
        <v>26</v>
      </c>
      <c r="B18" s="355">
        <v>3</v>
      </c>
      <c r="C18" s="163" t="s">
        <v>199</v>
      </c>
      <c r="D18" s="341" t="s">
        <v>184</v>
      </c>
      <c r="E18" s="161">
        <v>12</v>
      </c>
      <c r="F18" s="161">
        <v>177</v>
      </c>
      <c r="G18" s="161">
        <v>172</v>
      </c>
      <c r="H18" s="161">
        <v>206</v>
      </c>
      <c r="I18" s="161">
        <v>192</v>
      </c>
      <c r="J18" s="161">
        <v>164</v>
      </c>
      <c r="K18" s="161">
        <v>191</v>
      </c>
      <c r="L18" s="161">
        <v>0</v>
      </c>
      <c r="M18" s="160">
        <f t="shared" si="0"/>
        <v>72</v>
      </c>
      <c r="N18" s="353">
        <f t="shared" si="1"/>
        <v>1174</v>
      </c>
      <c r="O18" s="347">
        <f t="shared" si="2"/>
        <v>183.66666666666666</v>
      </c>
      <c r="P18" s="162">
        <f t="shared" si="3"/>
        <v>1174</v>
      </c>
    </row>
    <row r="19" spans="1:16" ht="18.75" customHeight="1">
      <c r="A19" s="35" t="s">
        <v>27</v>
      </c>
      <c r="B19" s="351">
        <v>2</v>
      </c>
      <c r="C19" s="163" t="s">
        <v>119</v>
      </c>
      <c r="D19" s="158" t="s">
        <v>121</v>
      </c>
      <c r="E19" s="159">
        <v>0</v>
      </c>
      <c r="F19" s="161">
        <v>212</v>
      </c>
      <c r="G19" s="161">
        <v>181</v>
      </c>
      <c r="H19" s="161">
        <v>178</v>
      </c>
      <c r="I19" s="161">
        <v>166</v>
      </c>
      <c r="J19" s="161">
        <v>205</v>
      </c>
      <c r="K19" s="161">
        <v>182</v>
      </c>
      <c r="L19" s="161">
        <v>48</v>
      </c>
      <c r="M19" s="160">
        <f t="shared" si="0"/>
        <v>0</v>
      </c>
      <c r="N19" s="353">
        <f t="shared" si="1"/>
        <v>1172</v>
      </c>
      <c r="O19" s="347">
        <f t="shared" si="2"/>
        <v>187.33333333333334</v>
      </c>
      <c r="P19" s="162">
        <f t="shared" si="3"/>
        <v>1172</v>
      </c>
    </row>
    <row r="20" spans="1:16" ht="18.75" customHeight="1">
      <c r="A20" s="35" t="s">
        <v>28</v>
      </c>
      <c r="B20" s="351">
        <v>2</v>
      </c>
      <c r="C20" s="163" t="s">
        <v>190</v>
      </c>
      <c r="D20" s="158" t="s">
        <v>121</v>
      </c>
      <c r="E20" s="159">
        <v>8</v>
      </c>
      <c r="F20" s="161">
        <v>158</v>
      </c>
      <c r="G20" s="161">
        <v>147</v>
      </c>
      <c r="H20" s="161">
        <v>224</v>
      </c>
      <c r="I20" s="161">
        <v>178</v>
      </c>
      <c r="J20" s="161">
        <v>206</v>
      </c>
      <c r="K20" s="161">
        <v>203</v>
      </c>
      <c r="L20" s="161">
        <v>0</v>
      </c>
      <c r="M20" s="160">
        <f t="shared" si="0"/>
        <v>48</v>
      </c>
      <c r="N20" s="353">
        <f t="shared" si="1"/>
        <v>1164</v>
      </c>
      <c r="O20" s="347">
        <f t="shared" si="2"/>
        <v>186</v>
      </c>
      <c r="P20" s="162">
        <f t="shared" si="3"/>
        <v>1164</v>
      </c>
    </row>
    <row r="21" spans="1:16" ht="18.75" customHeight="1">
      <c r="A21" s="35" t="s">
        <v>29</v>
      </c>
      <c r="B21" s="351">
        <v>3</v>
      </c>
      <c r="C21" s="163" t="s">
        <v>200</v>
      </c>
      <c r="D21" s="158" t="s">
        <v>122</v>
      </c>
      <c r="E21" s="161">
        <v>12</v>
      </c>
      <c r="F21" s="161">
        <v>147</v>
      </c>
      <c r="G21" s="161">
        <v>187</v>
      </c>
      <c r="H21" s="161">
        <v>175</v>
      </c>
      <c r="I21" s="161">
        <v>212</v>
      </c>
      <c r="J21" s="161">
        <v>159</v>
      </c>
      <c r="K21" s="161">
        <v>211</v>
      </c>
      <c r="L21" s="161">
        <v>0</v>
      </c>
      <c r="M21" s="160">
        <f t="shared" si="0"/>
        <v>72</v>
      </c>
      <c r="N21" s="353">
        <f t="shared" si="1"/>
        <v>1163</v>
      </c>
      <c r="O21" s="347">
        <f t="shared" si="2"/>
        <v>181.83333333333334</v>
      </c>
      <c r="P21" s="162">
        <f t="shared" si="3"/>
        <v>1163</v>
      </c>
    </row>
    <row r="22" spans="1:16" ht="18.75" customHeight="1">
      <c r="A22" s="35" t="s">
        <v>30</v>
      </c>
      <c r="B22" s="351">
        <v>3</v>
      </c>
      <c r="C22" s="163" t="s">
        <v>198</v>
      </c>
      <c r="D22" s="165" t="s">
        <v>184</v>
      </c>
      <c r="E22" s="160">
        <v>4</v>
      </c>
      <c r="F22" s="161">
        <v>160</v>
      </c>
      <c r="G22" s="161">
        <v>198</v>
      </c>
      <c r="H22" s="161">
        <v>168</v>
      </c>
      <c r="I22" s="161">
        <v>212</v>
      </c>
      <c r="J22" s="161">
        <v>173</v>
      </c>
      <c r="K22" s="161">
        <v>211</v>
      </c>
      <c r="L22" s="161">
        <v>0</v>
      </c>
      <c r="M22" s="160">
        <f t="shared" si="0"/>
        <v>24</v>
      </c>
      <c r="N22" s="353">
        <f t="shared" si="1"/>
        <v>1146</v>
      </c>
      <c r="O22" s="347">
        <f t="shared" si="2"/>
        <v>187</v>
      </c>
      <c r="P22" s="162">
        <f t="shared" si="3"/>
        <v>1146</v>
      </c>
    </row>
    <row r="23" spans="1:16" ht="18.75" customHeight="1">
      <c r="A23" s="35" t="s">
        <v>31</v>
      </c>
      <c r="B23" s="351">
        <v>3</v>
      </c>
      <c r="C23" s="163" t="s">
        <v>194</v>
      </c>
      <c r="D23" s="165" t="s">
        <v>184</v>
      </c>
      <c r="E23" s="298">
        <v>0</v>
      </c>
      <c r="F23" s="166">
        <v>175</v>
      </c>
      <c r="G23" s="166">
        <v>185</v>
      </c>
      <c r="H23" s="166">
        <v>165</v>
      </c>
      <c r="I23" s="166">
        <v>179</v>
      </c>
      <c r="J23" s="166">
        <v>199</v>
      </c>
      <c r="K23" s="166">
        <v>236</v>
      </c>
      <c r="L23" s="161">
        <v>0</v>
      </c>
      <c r="M23" s="160">
        <f t="shared" si="0"/>
        <v>0</v>
      </c>
      <c r="N23" s="353">
        <f t="shared" si="1"/>
        <v>1139</v>
      </c>
      <c r="O23" s="347">
        <f t="shared" si="2"/>
        <v>189.83333333333334</v>
      </c>
      <c r="P23" s="162">
        <f t="shared" si="3"/>
        <v>1139</v>
      </c>
    </row>
    <row r="24" spans="1:16" ht="18.75" customHeight="1">
      <c r="A24" s="42" t="s">
        <v>32</v>
      </c>
      <c r="B24" s="351">
        <v>3</v>
      </c>
      <c r="C24" s="163" t="s">
        <v>204</v>
      </c>
      <c r="D24" s="165" t="s">
        <v>184</v>
      </c>
      <c r="E24" s="161">
        <v>4</v>
      </c>
      <c r="F24" s="161">
        <v>152</v>
      </c>
      <c r="G24" s="161">
        <v>225</v>
      </c>
      <c r="H24" s="172">
        <v>163</v>
      </c>
      <c r="I24" s="161">
        <v>169</v>
      </c>
      <c r="J24" s="161">
        <v>189</v>
      </c>
      <c r="K24" s="172">
        <v>202</v>
      </c>
      <c r="L24" s="169">
        <v>0</v>
      </c>
      <c r="M24" s="160">
        <f t="shared" si="0"/>
        <v>24</v>
      </c>
      <c r="N24" s="353">
        <f t="shared" si="1"/>
        <v>1124</v>
      </c>
      <c r="O24" s="348">
        <f t="shared" si="2"/>
        <v>183.33333333333334</v>
      </c>
      <c r="P24" s="170">
        <f t="shared" si="3"/>
        <v>1124</v>
      </c>
    </row>
    <row r="25" spans="1:18" s="28" customFormat="1" ht="18.75" customHeight="1">
      <c r="A25" s="35" t="s">
        <v>33</v>
      </c>
      <c r="B25" s="351">
        <v>2</v>
      </c>
      <c r="C25" s="163" t="s">
        <v>185</v>
      </c>
      <c r="D25" s="158" t="s">
        <v>186</v>
      </c>
      <c r="E25" s="159">
        <v>12</v>
      </c>
      <c r="F25" s="169">
        <v>200</v>
      </c>
      <c r="G25" s="169">
        <v>163</v>
      </c>
      <c r="H25" s="169">
        <v>168</v>
      </c>
      <c r="I25" s="169">
        <v>175</v>
      </c>
      <c r="J25" s="169">
        <v>162</v>
      </c>
      <c r="K25" s="169">
        <v>182</v>
      </c>
      <c r="L25" s="161">
        <v>0</v>
      </c>
      <c r="M25" s="160">
        <f t="shared" si="0"/>
        <v>72</v>
      </c>
      <c r="N25" s="353">
        <f t="shared" si="1"/>
        <v>1122</v>
      </c>
      <c r="O25" s="347">
        <f t="shared" si="2"/>
        <v>175</v>
      </c>
      <c r="P25" s="162">
        <f t="shared" si="3"/>
        <v>1122</v>
      </c>
      <c r="Q25"/>
      <c r="R25"/>
    </row>
    <row r="26" spans="1:16" ht="18.75" customHeight="1">
      <c r="A26" s="43" t="s">
        <v>34</v>
      </c>
      <c r="B26" s="351">
        <v>2</v>
      </c>
      <c r="C26" s="163" t="s">
        <v>116</v>
      </c>
      <c r="D26" s="158" t="s">
        <v>121</v>
      </c>
      <c r="E26" s="159">
        <v>8</v>
      </c>
      <c r="F26" s="166">
        <v>167</v>
      </c>
      <c r="G26" s="166">
        <v>173</v>
      </c>
      <c r="H26" s="166">
        <v>213</v>
      </c>
      <c r="I26" s="166">
        <v>190</v>
      </c>
      <c r="J26" s="166">
        <v>180</v>
      </c>
      <c r="K26" s="166">
        <v>150</v>
      </c>
      <c r="L26" s="160">
        <v>0</v>
      </c>
      <c r="M26" s="160">
        <f t="shared" si="0"/>
        <v>48</v>
      </c>
      <c r="N26" s="353">
        <f t="shared" si="1"/>
        <v>1121</v>
      </c>
      <c r="O26" s="349">
        <f t="shared" si="2"/>
        <v>178.83333333333334</v>
      </c>
      <c r="P26" s="171">
        <f t="shared" si="3"/>
        <v>1121</v>
      </c>
    </row>
    <row r="27" spans="1:16" ht="18.75" customHeight="1">
      <c r="A27" s="35" t="s">
        <v>35</v>
      </c>
      <c r="B27" s="351">
        <v>2</v>
      </c>
      <c r="C27" s="163" t="s">
        <v>120</v>
      </c>
      <c r="D27" s="158" t="s">
        <v>121</v>
      </c>
      <c r="E27" s="159">
        <v>0</v>
      </c>
      <c r="F27" s="161">
        <v>160</v>
      </c>
      <c r="G27" s="161">
        <v>179</v>
      </c>
      <c r="H27" s="161">
        <v>170</v>
      </c>
      <c r="I27" s="161">
        <v>200</v>
      </c>
      <c r="J27" s="161">
        <v>192</v>
      </c>
      <c r="K27" s="161">
        <v>168</v>
      </c>
      <c r="L27" s="161">
        <v>48</v>
      </c>
      <c r="M27" s="160">
        <f t="shared" si="0"/>
        <v>0</v>
      </c>
      <c r="N27" s="353">
        <f t="shared" si="1"/>
        <v>1117</v>
      </c>
      <c r="O27" s="347">
        <f t="shared" si="2"/>
        <v>178.16666666666666</v>
      </c>
      <c r="P27" s="162">
        <f t="shared" si="3"/>
        <v>1117</v>
      </c>
    </row>
    <row r="28" spans="1:16" ht="18.75" customHeight="1">
      <c r="A28" s="35" t="s">
        <v>36</v>
      </c>
      <c r="B28" s="351">
        <v>1</v>
      </c>
      <c r="C28" s="173" t="s">
        <v>181</v>
      </c>
      <c r="D28" s="174" t="s">
        <v>121</v>
      </c>
      <c r="E28" s="175">
        <v>0</v>
      </c>
      <c r="F28" s="161">
        <v>158</v>
      </c>
      <c r="G28" s="161">
        <v>151</v>
      </c>
      <c r="H28" s="161">
        <v>163</v>
      </c>
      <c r="I28" s="161">
        <v>210</v>
      </c>
      <c r="J28" s="161">
        <v>192</v>
      </c>
      <c r="K28" s="161">
        <v>186</v>
      </c>
      <c r="L28" s="161">
        <v>48</v>
      </c>
      <c r="M28" s="160">
        <f t="shared" si="0"/>
        <v>0</v>
      </c>
      <c r="N28" s="353">
        <f t="shared" si="1"/>
        <v>1108</v>
      </c>
      <c r="O28" s="347">
        <f t="shared" si="2"/>
        <v>176.66666666666666</v>
      </c>
      <c r="P28" s="162">
        <f t="shared" si="3"/>
        <v>1108</v>
      </c>
    </row>
    <row r="29" spans="1:16" ht="18.75" customHeight="1">
      <c r="A29" s="35" t="s">
        <v>37</v>
      </c>
      <c r="B29" s="351">
        <v>3</v>
      </c>
      <c r="C29" s="163" t="s">
        <v>196</v>
      </c>
      <c r="D29" s="165" t="s">
        <v>184</v>
      </c>
      <c r="E29" s="164">
        <v>0</v>
      </c>
      <c r="F29" s="161">
        <v>148</v>
      </c>
      <c r="G29" s="161">
        <v>166</v>
      </c>
      <c r="H29" s="161">
        <v>162</v>
      </c>
      <c r="I29" s="161">
        <v>240</v>
      </c>
      <c r="J29" s="161">
        <v>205</v>
      </c>
      <c r="K29" s="161">
        <v>186</v>
      </c>
      <c r="L29" s="161">
        <v>0</v>
      </c>
      <c r="M29" s="160">
        <f t="shared" si="0"/>
        <v>0</v>
      </c>
      <c r="N29" s="353">
        <f t="shared" si="1"/>
        <v>1107</v>
      </c>
      <c r="O29" s="347">
        <f t="shared" si="2"/>
        <v>184.5</v>
      </c>
      <c r="P29" s="162">
        <f t="shared" si="3"/>
        <v>1107</v>
      </c>
    </row>
    <row r="30" spans="1:16" ht="18.75" customHeight="1">
      <c r="A30" s="35" t="s">
        <v>38</v>
      </c>
      <c r="B30" s="351">
        <v>1</v>
      </c>
      <c r="C30" s="157" t="s">
        <v>112</v>
      </c>
      <c r="D30" s="158" t="s">
        <v>121</v>
      </c>
      <c r="E30" s="164">
        <v>12</v>
      </c>
      <c r="F30" s="161">
        <v>168</v>
      </c>
      <c r="G30" s="161">
        <v>157</v>
      </c>
      <c r="H30" s="161">
        <v>168</v>
      </c>
      <c r="I30" s="161">
        <v>135</v>
      </c>
      <c r="J30" s="161">
        <v>182</v>
      </c>
      <c r="K30" s="161">
        <v>174</v>
      </c>
      <c r="L30" s="161">
        <v>48</v>
      </c>
      <c r="M30" s="160">
        <f t="shared" si="0"/>
        <v>72</v>
      </c>
      <c r="N30" s="353">
        <f t="shared" si="1"/>
        <v>1104</v>
      </c>
      <c r="O30" s="347">
        <f t="shared" si="2"/>
        <v>164</v>
      </c>
      <c r="P30" s="162">
        <f t="shared" si="3"/>
        <v>1104</v>
      </c>
    </row>
    <row r="31" spans="1:16" ht="18.75" customHeight="1">
      <c r="A31" s="35" t="s">
        <v>39</v>
      </c>
      <c r="B31" s="351">
        <v>3</v>
      </c>
      <c r="C31" s="163" t="s">
        <v>191</v>
      </c>
      <c r="D31" s="158" t="s">
        <v>122</v>
      </c>
      <c r="E31" s="159">
        <v>12</v>
      </c>
      <c r="F31" s="161">
        <v>181</v>
      </c>
      <c r="G31" s="161">
        <v>209</v>
      </c>
      <c r="H31" s="161">
        <v>183</v>
      </c>
      <c r="I31" s="161">
        <v>135</v>
      </c>
      <c r="J31" s="161">
        <v>144</v>
      </c>
      <c r="K31" s="161">
        <v>174</v>
      </c>
      <c r="L31" s="161">
        <v>0</v>
      </c>
      <c r="M31" s="160">
        <f t="shared" si="0"/>
        <v>72</v>
      </c>
      <c r="N31" s="353">
        <f t="shared" si="1"/>
        <v>1098</v>
      </c>
      <c r="O31" s="347">
        <f t="shared" si="2"/>
        <v>171</v>
      </c>
      <c r="P31" s="162">
        <f t="shared" si="3"/>
        <v>1098</v>
      </c>
    </row>
    <row r="32" spans="1:16" ht="18.75" customHeight="1">
      <c r="A32" s="35" t="s">
        <v>40</v>
      </c>
      <c r="B32" s="351">
        <v>2</v>
      </c>
      <c r="C32" s="163" t="s">
        <v>182</v>
      </c>
      <c r="D32" s="158" t="s">
        <v>121</v>
      </c>
      <c r="E32" s="159">
        <v>4</v>
      </c>
      <c r="F32" s="161">
        <v>224</v>
      </c>
      <c r="G32" s="161">
        <v>155</v>
      </c>
      <c r="H32" s="161">
        <v>214</v>
      </c>
      <c r="I32" s="161">
        <v>160</v>
      </c>
      <c r="J32" s="161">
        <v>150</v>
      </c>
      <c r="K32" s="161">
        <v>166</v>
      </c>
      <c r="L32" s="161">
        <v>0</v>
      </c>
      <c r="M32" s="160">
        <f t="shared" si="0"/>
        <v>24</v>
      </c>
      <c r="N32" s="353">
        <f t="shared" si="1"/>
        <v>1093</v>
      </c>
      <c r="O32" s="347">
        <f t="shared" si="2"/>
        <v>178.16666666666666</v>
      </c>
      <c r="P32" s="162">
        <f t="shared" si="3"/>
        <v>1093</v>
      </c>
    </row>
    <row r="33" spans="1:16" ht="18.75" customHeight="1">
      <c r="A33" s="35" t="s">
        <v>41</v>
      </c>
      <c r="B33" s="351">
        <v>3</v>
      </c>
      <c r="C33" s="157" t="s">
        <v>179</v>
      </c>
      <c r="D33" s="158" t="s">
        <v>121</v>
      </c>
      <c r="E33" s="164">
        <v>0</v>
      </c>
      <c r="F33" s="161">
        <v>233</v>
      </c>
      <c r="G33" s="161">
        <v>162</v>
      </c>
      <c r="H33" s="161">
        <v>167</v>
      </c>
      <c r="I33" s="161">
        <v>193</v>
      </c>
      <c r="J33" s="161">
        <v>170</v>
      </c>
      <c r="K33" s="161">
        <v>165</v>
      </c>
      <c r="L33" s="161">
        <v>0</v>
      </c>
      <c r="M33" s="160">
        <f t="shared" si="0"/>
        <v>0</v>
      </c>
      <c r="N33" s="353">
        <f t="shared" si="1"/>
        <v>1090</v>
      </c>
      <c r="O33" s="347">
        <f t="shared" si="2"/>
        <v>181.66666666666666</v>
      </c>
      <c r="P33" s="162">
        <f t="shared" si="3"/>
        <v>1090</v>
      </c>
    </row>
    <row r="34" spans="1:16" ht="18.75" customHeight="1">
      <c r="A34" s="35" t="s">
        <v>42</v>
      </c>
      <c r="B34" s="351">
        <v>3</v>
      </c>
      <c r="C34" s="163" t="s">
        <v>201</v>
      </c>
      <c r="D34" s="158" t="s">
        <v>122</v>
      </c>
      <c r="E34" s="161">
        <v>8</v>
      </c>
      <c r="F34" s="161">
        <v>172</v>
      </c>
      <c r="G34" s="161">
        <v>172</v>
      </c>
      <c r="H34" s="161">
        <v>135</v>
      </c>
      <c r="I34" s="161">
        <v>180</v>
      </c>
      <c r="J34" s="161">
        <v>206</v>
      </c>
      <c r="K34" s="161">
        <v>176</v>
      </c>
      <c r="L34" s="161">
        <v>0</v>
      </c>
      <c r="M34" s="160">
        <f t="shared" si="0"/>
        <v>48</v>
      </c>
      <c r="N34" s="353">
        <f t="shared" si="1"/>
        <v>1089</v>
      </c>
      <c r="O34" s="347">
        <f t="shared" si="2"/>
        <v>173.5</v>
      </c>
      <c r="P34" s="162">
        <f t="shared" si="3"/>
        <v>1089</v>
      </c>
    </row>
    <row r="35" spans="1:16" ht="18.75" customHeight="1">
      <c r="A35" s="35" t="s">
        <v>43</v>
      </c>
      <c r="B35" s="351">
        <v>3</v>
      </c>
      <c r="C35" s="163" t="s">
        <v>193</v>
      </c>
      <c r="D35" s="165" t="s">
        <v>184</v>
      </c>
      <c r="E35" s="159">
        <v>12</v>
      </c>
      <c r="F35" s="161">
        <v>197</v>
      </c>
      <c r="G35" s="161">
        <v>139</v>
      </c>
      <c r="H35" s="161">
        <v>172</v>
      </c>
      <c r="I35" s="161">
        <v>153</v>
      </c>
      <c r="J35" s="161">
        <v>180</v>
      </c>
      <c r="K35" s="161">
        <v>174</v>
      </c>
      <c r="L35" s="161">
        <v>0</v>
      </c>
      <c r="M35" s="160">
        <f t="shared" si="0"/>
        <v>72</v>
      </c>
      <c r="N35" s="353">
        <f t="shared" si="1"/>
        <v>1087</v>
      </c>
      <c r="O35" s="347">
        <f t="shared" si="2"/>
        <v>169.16666666666666</v>
      </c>
      <c r="P35" s="162">
        <f t="shared" si="3"/>
        <v>1087</v>
      </c>
    </row>
    <row r="36" spans="1:16" ht="18.75" customHeight="1">
      <c r="A36" s="35" t="s">
        <v>44</v>
      </c>
      <c r="B36" s="355">
        <v>2</v>
      </c>
      <c r="C36" s="163" t="s">
        <v>113</v>
      </c>
      <c r="D36" s="167" t="s">
        <v>121</v>
      </c>
      <c r="E36" s="159">
        <v>4</v>
      </c>
      <c r="F36" s="169">
        <v>166</v>
      </c>
      <c r="G36" s="169">
        <v>180</v>
      </c>
      <c r="H36" s="169">
        <v>175</v>
      </c>
      <c r="I36" s="169">
        <v>167</v>
      </c>
      <c r="J36" s="169">
        <v>187</v>
      </c>
      <c r="K36" s="169">
        <v>182</v>
      </c>
      <c r="L36" s="161">
        <v>0</v>
      </c>
      <c r="M36" s="160">
        <f t="shared" si="0"/>
        <v>24</v>
      </c>
      <c r="N36" s="353">
        <f t="shared" si="1"/>
        <v>1081</v>
      </c>
      <c r="O36" s="347">
        <f t="shared" si="2"/>
        <v>176.16666666666666</v>
      </c>
      <c r="P36" s="162">
        <f t="shared" si="3"/>
        <v>1081</v>
      </c>
    </row>
    <row r="37" spans="1:16" ht="18.75" customHeight="1">
      <c r="A37" s="35" t="s">
        <v>45</v>
      </c>
      <c r="B37" s="351">
        <v>3</v>
      </c>
      <c r="C37" s="163" t="s">
        <v>218</v>
      </c>
      <c r="D37" s="158" t="s">
        <v>121</v>
      </c>
      <c r="E37" s="164">
        <v>0</v>
      </c>
      <c r="F37" s="161">
        <v>198</v>
      </c>
      <c r="G37" s="161">
        <v>174</v>
      </c>
      <c r="H37" s="161">
        <v>155</v>
      </c>
      <c r="I37" s="161">
        <v>168</v>
      </c>
      <c r="J37" s="161">
        <v>214</v>
      </c>
      <c r="K37" s="161">
        <v>167</v>
      </c>
      <c r="L37" s="161">
        <v>0</v>
      </c>
      <c r="M37" s="160">
        <f t="shared" si="0"/>
        <v>0</v>
      </c>
      <c r="N37" s="353">
        <f t="shared" si="1"/>
        <v>1076</v>
      </c>
      <c r="O37" s="347">
        <f t="shared" si="2"/>
        <v>179.33333333333334</v>
      </c>
      <c r="P37" s="162">
        <f t="shared" si="3"/>
        <v>1076</v>
      </c>
    </row>
    <row r="38" spans="1:16" ht="18.75" customHeight="1">
      <c r="A38" s="35" t="s">
        <v>46</v>
      </c>
      <c r="B38" s="354">
        <v>1</v>
      </c>
      <c r="C38" s="157" t="s">
        <v>109</v>
      </c>
      <c r="D38" s="158" t="s">
        <v>121</v>
      </c>
      <c r="E38" s="168">
        <v>8</v>
      </c>
      <c r="F38" s="161">
        <v>161</v>
      </c>
      <c r="G38" s="161">
        <v>202</v>
      </c>
      <c r="H38" s="161">
        <v>138</v>
      </c>
      <c r="I38" s="161">
        <v>165</v>
      </c>
      <c r="J38" s="161">
        <v>160</v>
      </c>
      <c r="K38" s="161">
        <v>201</v>
      </c>
      <c r="L38" s="161">
        <v>0</v>
      </c>
      <c r="M38" s="160">
        <f aca="true" t="shared" si="4" ref="M38:M55">E38*6</f>
        <v>48</v>
      </c>
      <c r="N38" s="353">
        <f aca="true" t="shared" si="5" ref="N38:N55">SUM(F38:M38)</f>
        <v>1075</v>
      </c>
      <c r="O38" s="347">
        <f t="shared" si="2"/>
        <v>171.16666666666666</v>
      </c>
      <c r="P38" s="162">
        <f t="shared" si="3"/>
        <v>1075</v>
      </c>
    </row>
    <row r="39" spans="1:16" ht="18.75" customHeight="1">
      <c r="A39" s="35" t="s">
        <v>47</v>
      </c>
      <c r="B39" s="351">
        <v>3</v>
      </c>
      <c r="C39" s="163" t="s">
        <v>192</v>
      </c>
      <c r="D39" s="158" t="s">
        <v>122</v>
      </c>
      <c r="E39" s="164">
        <v>12</v>
      </c>
      <c r="F39" s="161">
        <v>193</v>
      </c>
      <c r="G39" s="161">
        <v>170</v>
      </c>
      <c r="H39" s="161">
        <v>130</v>
      </c>
      <c r="I39" s="161">
        <v>153</v>
      </c>
      <c r="J39" s="161">
        <v>158</v>
      </c>
      <c r="K39" s="161">
        <v>144</v>
      </c>
      <c r="L39" s="161">
        <v>48</v>
      </c>
      <c r="M39" s="160">
        <f t="shared" si="4"/>
        <v>72</v>
      </c>
      <c r="N39" s="353">
        <f t="shared" si="5"/>
        <v>1068</v>
      </c>
      <c r="O39" s="347">
        <f t="shared" si="2"/>
        <v>158</v>
      </c>
      <c r="P39" s="162">
        <f t="shared" si="3"/>
        <v>1068</v>
      </c>
    </row>
    <row r="40" spans="1:16" ht="18.75" customHeight="1">
      <c r="A40" s="35" t="s">
        <v>48</v>
      </c>
      <c r="B40" s="351">
        <v>2</v>
      </c>
      <c r="C40" s="163" t="s">
        <v>189</v>
      </c>
      <c r="D40" s="158" t="s">
        <v>121</v>
      </c>
      <c r="E40" s="164">
        <v>4</v>
      </c>
      <c r="F40" s="161">
        <v>171</v>
      </c>
      <c r="G40" s="161">
        <v>186</v>
      </c>
      <c r="H40" s="172">
        <v>164</v>
      </c>
      <c r="I40" s="161">
        <v>208</v>
      </c>
      <c r="J40" s="161">
        <v>131</v>
      </c>
      <c r="K40" s="172">
        <v>174</v>
      </c>
      <c r="L40" s="161">
        <v>0</v>
      </c>
      <c r="M40" s="160">
        <f t="shared" si="4"/>
        <v>24</v>
      </c>
      <c r="N40" s="353">
        <f t="shared" si="5"/>
        <v>1058</v>
      </c>
      <c r="O40" s="347">
        <f t="shared" si="2"/>
        <v>172.33333333333334</v>
      </c>
      <c r="P40" s="162">
        <f t="shared" si="3"/>
        <v>1058</v>
      </c>
    </row>
    <row r="41" spans="1:16" ht="18.75" customHeight="1">
      <c r="A41" s="35" t="s">
        <v>49</v>
      </c>
      <c r="B41" s="351">
        <v>3</v>
      </c>
      <c r="C41" s="157" t="s">
        <v>177</v>
      </c>
      <c r="D41" s="158" t="s">
        <v>121</v>
      </c>
      <c r="E41" s="164">
        <v>0</v>
      </c>
      <c r="F41" s="161">
        <v>172</v>
      </c>
      <c r="G41" s="161">
        <v>156</v>
      </c>
      <c r="H41" s="161">
        <v>199</v>
      </c>
      <c r="I41" s="161">
        <v>181</v>
      </c>
      <c r="J41" s="161">
        <v>179</v>
      </c>
      <c r="K41" s="161">
        <v>153</v>
      </c>
      <c r="L41" s="161">
        <v>0</v>
      </c>
      <c r="M41" s="160">
        <f t="shared" si="4"/>
        <v>0</v>
      </c>
      <c r="N41" s="353">
        <f t="shared" si="5"/>
        <v>1040</v>
      </c>
      <c r="O41" s="347">
        <f t="shared" si="2"/>
        <v>173.33333333333334</v>
      </c>
      <c r="P41" s="162">
        <f t="shared" si="3"/>
        <v>1040</v>
      </c>
    </row>
    <row r="42" spans="1:16" ht="18.75" customHeight="1">
      <c r="A42" s="35" t="s">
        <v>50</v>
      </c>
      <c r="B42" s="351">
        <v>1</v>
      </c>
      <c r="C42" s="157" t="s">
        <v>108</v>
      </c>
      <c r="D42" s="158" t="s">
        <v>121</v>
      </c>
      <c r="E42" s="164">
        <v>0</v>
      </c>
      <c r="F42" s="161">
        <v>197</v>
      </c>
      <c r="G42" s="166">
        <v>161</v>
      </c>
      <c r="H42" s="161">
        <v>142</v>
      </c>
      <c r="I42" s="161">
        <v>177</v>
      </c>
      <c r="J42" s="161">
        <v>177</v>
      </c>
      <c r="K42" s="161">
        <v>164</v>
      </c>
      <c r="L42" s="161">
        <v>0</v>
      </c>
      <c r="M42" s="160">
        <f t="shared" si="4"/>
        <v>0</v>
      </c>
      <c r="N42" s="353">
        <f t="shared" si="5"/>
        <v>1018</v>
      </c>
      <c r="O42" s="347">
        <f t="shared" si="2"/>
        <v>169.66666666666666</v>
      </c>
      <c r="P42" s="162">
        <f t="shared" si="3"/>
        <v>1018</v>
      </c>
    </row>
    <row r="43" spans="1:16" ht="18.75" customHeight="1">
      <c r="A43" s="35" t="s">
        <v>51</v>
      </c>
      <c r="B43" s="351">
        <v>1</v>
      </c>
      <c r="C43" s="157" t="s">
        <v>180</v>
      </c>
      <c r="D43" s="158" t="s">
        <v>121</v>
      </c>
      <c r="E43" s="164">
        <v>4</v>
      </c>
      <c r="F43" s="161">
        <v>191</v>
      </c>
      <c r="G43" s="161">
        <v>137</v>
      </c>
      <c r="H43" s="161">
        <v>161</v>
      </c>
      <c r="I43" s="161">
        <v>165</v>
      </c>
      <c r="J43" s="161">
        <v>133</v>
      </c>
      <c r="K43" s="161">
        <v>201</v>
      </c>
      <c r="L43" s="161">
        <v>0</v>
      </c>
      <c r="M43" s="160">
        <f t="shared" si="4"/>
        <v>24</v>
      </c>
      <c r="N43" s="353">
        <f t="shared" si="5"/>
        <v>1012</v>
      </c>
      <c r="O43" s="347">
        <f t="shared" si="2"/>
        <v>164.66666666666666</v>
      </c>
      <c r="P43" s="162">
        <f t="shared" si="3"/>
        <v>1012</v>
      </c>
    </row>
    <row r="44" spans="1:16" ht="18.75" customHeight="1">
      <c r="A44" s="35" t="s">
        <v>52</v>
      </c>
      <c r="B44" s="351">
        <v>1</v>
      </c>
      <c r="C44" s="238" t="s">
        <v>216</v>
      </c>
      <c r="D44" s="178" t="s">
        <v>121</v>
      </c>
      <c r="E44" s="357">
        <v>0</v>
      </c>
      <c r="F44" s="169">
        <v>151</v>
      </c>
      <c r="G44" s="169">
        <v>159</v>
      </c>
      <c r="H44" s="169">
        <v>133</v>
      </c>
      <c r="I44" s="169">
        <v>134</v>
      </c>
      <c r="J44" s="169">
        <v>255</v>
      </c>
      <c r="K44" s="169">
        <v>127</v>
      </c>
      <c r="L44" s="161">
        <v>48</v>
      </c>
      <c r="M44" s="160">
        <f t="shared" si="4"/>
        <v>0</v>
      </c>
      <c r="N44" s="353">
        <f t="shared" si="5"/>
        <v>1007</v>
      </c>
      <c r="O44" s="347">
        <f>AVERAGE(G44:K44)</f>
        <v>161.6</v>
      </c>
      <c r="P44" s="162">
        <f>SUM(G44:M44)</f>
        <v>856</v>
      </c>
    </row>
    <row r="45" spans="1:16" ht="18.75" customHeight="1">
      <c r="A45" s="35" t="s">
        <v>53</v>
      </c>
      <c r="B45" s="351">
        <v>1</v>
      </c>
      <c r="C45" s="157" t="s">
        <v>110</v>
      </c>
      <c r="D45" s="158" t="s">
        <v>121</v>
      </c>
      <c r="E45" s="164">
        <v>0</v>
      </c>
      <c r="F45" s="161">
        <v>169</v>
      </c>
      <c r="G45" s="161">
        <v>150</v>
      </c>
      <c r="H45" s="161">
        <v>193</v>
      </c>
      <c r="I45" s="161">
        <v>149</v>
      </c>
      <c r="J45" s="161">
        <v>200</v>
      </c>
      <c r="K45" s="161">
        <v>135</v>
      </c>
      <c r="L45" s="161">
        <v>0</v>
      </c>
      <c r="M45" s="160">
        <f t="shared" si="4"/>
        <v>0</v>
      </c>
      <c r="N45" s="353">
        <f t="shared" si="5"/>
        <v>996</v>
      </c>
      <c r="O45" s="347">
        <f>AVERAGE(F45:K45)</f>
        <v>166</v>
      </c>
      <c r="P45" s="162">
        <f>SUM(F45:M45)</f>
        <v>996</v>
      </c>
    </row>
    <row r="46" spans="1:16" ht="18.75" customHeight="1">
      <c r="A46" s="35" t="s">
        <v>54</v>
      </c>
      <c r="B46" s="351">
        <v>2</v>
      </c>
      <c r="C46" s="163" t="s">
        <v>114</v>
      </c>
      <c r="D46" s="158" t="s">
        <v>121</v>
      </c>
      <c r="E46" s="164">
        <v>12</v>
      </c>
      <c r="F46" s="161">
        <v>150</v>
      </c>
      <c r="G46" s="161">
        <v>170</v>
      </c>
      <c r="H46" s="161">
        <v>133</v>
      </c>
      <c r="I46" s="161">
        <v>152</v>
      </c>
      <c r="J46" s="161">
        <v>173</v>
      </c>
      <c r="K46" s="161">
        <v>142</v>
      </c>
      <c r="L46" s="161">
        <v>0</v>
      </c>
      <c r="M46" s="160">
        <f t="shared" si="4"/>
        <v>72</v>
      </c>
      <c r="N46" s="353">
        <f t="shared" si="5"/>
        <v>992</v>
      </c>
      <c r="O46" s="347">
        <f>AVERAGE(F46:K46)</f>
        <v>153.33333333333334</v>
      </c>
      <c r="P46" s="162">
        <f>SUM(F46:M46)</f>
        <v>992</v>
      </c>
    </row>
    <row r="47" spans="1:16" ht="18.75" customHeight="1">
      <c r="A47" s="35" t="s">
        <v>55</v>
      </c>
      <c r="B47" s="201">
        <v>1</v>
      </c>
      <c r="C47" s="157" t="s">
        <v>224</v>
      </c>
      <c r="D47" s="158" t="s">
        <v>121</v>
      </c>
      <c r="E47" s="159">
        <v>0</v>
      </c>
      <c r="F47" s="161">
        <v>152</v>
      </c>
      <c r="G47" s="161">
        <v>159</v>
      </c>
      <c r="H47" s="161">
        <v>188</v>
      </c>
      <c r="I47" s="161">
        <v>179</v>
      </c>
      <c r="J47" s="161">
        <v>168</v>
      </c>
      <c r="K47" s="161">
        <v>139</v>
      </c>
      <c r="L47" s="161">
        <v>0</v>
      </c>
      <c r="M47" s="160">
        <f t="shared" si="4"/>
        <v>0</v>
      </c>
      <c r="N47" s="353">
        <f t="shared" si="5"/>
        <v>985</v>
      </c>
      <c r="O47" s="347">
        <f>AVERAGE(F47:K47)</f>
        <v>164.16666666666666</v>
      </c>
      <c r="P47" s="162">
        <f>SUM(F47:M47)</f>
        <v>985</v>
      </c>
    </row>
    <row r="48" spans="1:16" ht="18.75" customHeight="1">
      <c r="A48" s="35" t="s">
        <v>56</v>
      </c>
      <c r="B48" s="351">
        <v>2</v>
      </c>
      <c r="C48" s="163" t="s">
        <v>183</v>
      </c>
      <c r="D48" s="158" t="s">
        <v>121</v>
      </c>
      <c r="E48" s="164">
        <v>0</v>
      </c>
      <c r="F48" s="161">
        <v>118</v>
      </c>
      <c r="G48" s="161">
        <v>161</v>
      </c>
      <c r="H48" s="161">
        <v>131</v>
      </c>
      <c r="I48" s="161">
        <v>173</v>
      </c>
      <c r="J48" s="161">
        <v>160</v>
      </c>
      <c r="K48" s="161">
        <v>164</v>
      </c>
      <c r="L48" s="161">
        <v>48</v>
      </c>
      <c r="M48" s="160">
        <f t="shared" si="4"/>
        <v>0</v>
      </c>
      <c r="N48" s="353">
        <f t="shared" si="5"/>
        <v>955</v>
      </c>
      <c r="O48" s="347">
        <f>AVERAGE(F48:K48)</f>
        <v>151.16666666666666</v>
      </c>
      <c r="P48" s="162">
        <f>SUM(F48:M48)</f>
        <v>955</v>
      </c>
    </row>
    <row r="49" spans="1:16" ht="18.75" customHeight="1">
      <c r="A49" s="35" t="s">
        <v>57</v>
      </c>
      <c r="B49" s="351">
        <v>1</v>
      </c>
      <c r="C49" s="157" t="s">
        <v>176</v>
      </c>
      <c r="D49" s="158" t="s">
        <v>121</v>
      </c>
      <c r="E49" s="247">
        <v>0</v>
      </c>
      <c r="F49" s="164">
        <v>145</v>
      </c>
      <c r="G49" s="161">
        <v>139</v>
      </c>
      <c r="H49" s="161">
        <v>135</v>
      </c>
      <c r="I49" s="161">
        <v>160</v>
      </c>
      <c r="J49" s="161">
        <v>148</v>
      </c>
      <c r="K49" s="161">
        <v>135</v>
      </c>
      <c r="L49" s="161">
        <v>48</v>
      </c>
      <c r="M49" s="160">
        <f t="shared" si="4"/>
        <v>0</v>
      </c>
      <c r="N49" s="353">
        <f t="shared" si="5"/>
        <v>910</v>
      </c>
      <c r="O49" s="347">
        <f>AVERAGE(G49:K49)</f>
        <v>143.4</v>
      </c>
      <c r="P49" s="162">
        <f>SUM(G49:M49)</f>
        <v>765</v>
      </c>
    </row>
    <row r="50" spans="1:16" ht="18.75" customHeight="1">
      <c r="A50" s="35" t="s">
        <v>58</v>
      </c>
      <c r="B50" s="351"/>
      <c r="C50" s="163"/>
      <c r="D50" s="165"/>
      <c r="E50" s="164"/>
      <c r="F50" s="161"/>
      <c r="G50" s="161"/>
      <c r="H50" s="161"/>
      <c r="I50" s="161"/>
      <c r="J50" s="161"/>
      <c r="K50" s="161"/>
      <c r="L50" s="161">
        <v>0</v>
      </c>
      <c r="M50" s="160">
        <f t="shared" si="4"/>
        <v>0</v>
      </c>
      <c r="N50" s="353">
        <f t="shared" si="5"/>
        <v>0</v>
      </c>
      <c r="O50" s="347" t="e">
        <f aca="true" t="shared" si="6" ref="O50:O55">AVERAGE(F50:K50)</f>
        <v>#DIV/0!</v>
      </c>
      <c r="P50" s="162">
        <f aca="true" t="shared" si="7" ref="P50:P55">SUM(F50:M50)</f>
        <v>0</v>
      </c>
    </row>
    <row r="51" spans="1:16" ht="18.75" customHeight="1">
      <c r="A51" s="35" t="s">
        <v>59</v>
      </c>
      <c r="B51" s="351"/>
      <c r="C51" s="163"/>
      <c r="D51" s="165"/>
      <c r="E51" s="164"/>
      <c r="F51" s="161"/>
      <c r="G51" s="161"/>
      <c r="H51" s="161"/>
      <c r="I51" s="161"/>
      <c r="J51" s="161"/>
      <c r="K51" s="161"/>
      <c r="L51" s="161">
        <v>0</v>
      </c>
      <c r="M51" s="160">
        <f t="shared" si="4"/>
        <v>0</v>
      </c>
      <c r="N51" s="353">
        <f t="shared" si="5"/>
        <v>0</v>
      </c>
      <c r="O51" s="347" t="e">
        <f t="shared" si="6"/>
        <v>#DIV/0!</v>
      </c>
      <c r="P51" s="162">
        <f t="shared" si="7"/>
        <v>0</v>
      </c>
    </row>
    <row r="52" spans="1:16" ht="18.75" customHeight="1">
      <c r="A52" s="35" t="s">
        <v>60</v>
      </c>
      <c r="B52" s="351"/>
      <c r="C52" s="163"/>
      <c r="D52" s="158"/>
      <c r="E52" s="159"/>
      <c r="F52" s="161"/>
      <c r="G52" s="161"/>
      <c r="H52" s="161"/>
      <c r="I52" s="161"/>
      <c r="J52" s="161"/>
      <c r="K52" s="161"/>
      <c r="L52" s="161"/>
      <c r="M52" s="160">
        <f t="shared" si="4"/>
        <v>0</v>
      </c>
      <c r="N52" s="353">
        <f t="shared" si="5"/>
        <v>0</v>
      </c>
      <c r="O52" s="347" t="e">
        <f t="shared" si="6"/>
        <v>#DIV/0!</v>
      </c>
      <c r="P52" s="162">
        <f t="shared" si="7"/>
        <v>0</v>
      </c>
    </row>
    <row r="53" spans="1:16" ht="18.75" customHeight="1">
      <c r="A53" s="35" t="s">
        <v>61</v>
      </c>
      <c r="B53" s="351"/>
      <c r="C53" s="163"/>
      <c r="D53" s="158"/>
      <c r="E53" s="164"/>
      <c r="F53" s="161"/>
      <c r="G53" s="161"/>
      <c r="H53" s="161"/>
      <c r="I53" s="161"/>
      <c r="J53" s="161"/>
      <c r="K53" s="161"/>
      <c r="L53" s="161"/>
      <c r="M53" s="160">
        <f t="shared" si="4"/>
        <v>0</v>
      </c>
      <c r="N53" s="353">
        <f t="shared" si="5"/>
        <v>0</v>
      </c>
      <c r="O53" s="347" t="e">
        <f t="shared" si="6"/>
        <v>#DIV/0!</v>
      </c>
      <c r="P53" s="162">
        <f t="shared" si="7"/>
        <v>0</v>
      </c>
    </row>
    <row r="54" spans="1:16" ht="18.75" customHeight="1">
      <c r="A54" s="35" t="s">
        <v>62</v>
      </c>
      <c r="B54" s="201"/>
      <c r="C54" s="177"/>
      <c r="D54" s="178"/>
      <c r="E54" s="161"/>
      <c r="F54" s="161"/>
      <c r="G54" s="161"/>
      <c r="H54" s="161"/>
      <c r="I54" s="161"/>
      <c r="J54" s="161"/>
      <c r="K54" s="161"/>
      <c r="L54" s="161"/>
      <c r="M54" s="160">
        <f t="shared" si="4"/>
        <v>0</v>
      </c>
      <c r="N54" s="353">
        <f t="shared" si="5"/>
        <v>0</v>
      </c>
      <c r="O54" s="347" t="e">
        <f t="shared" si="6"/>
        <v>#DIV/0!</v>
      </c>
      <c r="P54" s="162">
        <f t="shared" si="7"/>
        <v>0</v>
      </c>
    </row>
    <row r="55" spans="1:16" ht="18.75" customHeight="1" thickBot="1">
      <c r="A55" s="345" t="s">
        <v>63</v>
      </c>
      <c r="B55" s="214"/>
      <c r="C55" s="180"/>
      <c r="D55" s="136"/>
      <c r="E55" s="181"/>
      <c r="F55" s="181"/>
      <c r="G55" s="181"/>
      <c r="H55" s="181"/>
      <c r="I55" s="181"/>
      <c r="J55" s="181"/>
      <c r="K55" s="181"/>
      <c r="L55" s="181"/>
      <c r="M55" s="182">
        <f t="shared" si="4"/>
        <v>0</v>
      </c>
      <c r="N55" s="356">
        <f t="shared" si="5"/>
        <v>0</v>
      </c>
      <c r="O55" s="350" t="e">
        <f t="shared" si="6"/>
        <v>#DIV/0!</v>
      </c>
      <c r="P55" s="183">
        <f t="shared" si="7"/>
        <v>0</v>
      </c>
    </row>
    <row r="56" spans="1:16" ht="18.75" customHeight="1" hidden="1">
      <c r="A56" s="26" t="s">
        <v>64</v>
      </c>
      <c r="B56" s="1"/>
      <c r="C56" s="98"/>
      <c r="D56" s="80"/>
      <c r="E56" s="2"/>
      <c r="F56" s="2"/>
      <c r="G56" s="2"/>
      <c r="H56" s="2"/>
      <c r="I56" s="2"/>
      <c r="J56" s="2"/>
      <c r="K56" s="2"/>
      <c r="L56" s="2"/>
      <c r="M56" s="27">
        <f aca="true" t="shared" si="8" ref="M56:M70">E56*6</f>
        <v>0</v>
      </c>
      <c r="N56" s="27">
        <f aca="true" t="shared" si="9" ref="N56:N95">SUM(F56:K56)</f>
        <v>0</v>
      </c>
      <c r="O56" s="32" t="e">
        <f aca="true" t="shared" si="10" ref="O56:O67">AVERAGE(F56:K56)</f>
        <v>#DIV/0!</v>
      </c>
      <c r="P56" s="3">
        <f aca="true" t="shared" si="11" ref="P56:P67">SUM(F56:M56)</f>
        <v>0</v>
      </c>
    </row>
    <row r="57" spans="1:16" ht="18.75" customHeight="1" hidden="1">
      <c r="A57" s="4" t="s">
        <v>65</v>
      </c>
      <c r="B57" s="5"/>
      <c r="C57" s="6"/>
      <c r="D57" s="96"/>
      <c r="E57" s="7"/>
      <c r="F57" s="7"/>
      <c r="G57" s="7"/>
      <c r="H57" s="7"/>
      <c r="I57" s="7"/>
      <c r="J57" s="7"/>
      <c r="K57" s="7"/>
      <c r="L57" s="7"/>
      <c r="M57" s="27">
        <f t="shared" si="8"/>
        <v>0</v>
      </c>
      <c r="N57" s="27">
        <f t="shared" si="9"/>
        <v>0</v>
      </c>
      <c r="O57" s="33" t="e">
        <f t="shared" si="10"/>
        <v>#DIV/0!</v>
      </c>
      <c r="P57" s="8">
        <f t="shared" si="11"/>
        <v>0</v>
      </c>
    </row>
    <row r="58" spans="1:16" ht="18.75" customHeight="1" hidden="1">
      <c r="A58" s="4" t="s">
        <v>66</v>
      </c>
      <c r="B58" s="5"/>
      <c r="C58" s="6"/>
      <c r="D58" s="96"/>
      <c r="E58" s="7"/>
      <c r="F58" s="7"/>
      <c r="G58" s="7"/>
      <c r="H58" s="7"/>
      <c r="I58" s="7"/>
      <c r="J58" s="7"/>
      <c r="K58" s="7"/>
      <c r="L58" s="7"/>
      <c r="M58" s="27">
        <f t="shared" si="8"/>
        <v>0</v>
      </c>
      <c r="N58" s="27">
        <f t="shared" si="9"/>
        <v>0</v>
      </c>
      <c r="O58" s="33" t="e">
        <f t="shared" si="10"/>
        <v>#DIV/0!</v>
      </c>
      <c r="P58" s="8">
        <f t="shared" si="11"/>
        <v>0</v>
      </c>
    </row>
    <row r="59" spans="1:16" ht="18.75" customHeight="1" hidden="1">
      <c r="A59" s="4" t="s">
        <v>67</v>
      </c>
      <c r="B59" s="5"/>
      <c r="C59" s="6"/>
      <c r="D59" s="96"/>
      <c r="E59" s="7"/>
      <c r="F59" s="7"/>
      <c r="G59" s="7"/>
      <c r="H59" s="7"/>
      <c r="I59" s="7"/>
      <c r="J59" s="7"/>
      <c r="K59" s="7"/>
      <c r="L59" s="7"/>
      <c r="M59" s="27">
        <f t="shared" si="8"/>
        <v>0</v>
      </c>
      <c r="N59" s="27">
        <f t="shared" si="9"/>
        <v>0</v>
      </c>
      <c r="O59" s="33" t="e">
        <f t="shared" si="10"/>
        <v>#DIV/0!</v>
      </c>
      <c r="P59" s="8">
        <f t="shared" si="11"/>
        <v>0</v>
      </c>
    </row>
    <row r="60" spans="1:16" ht="18.75" customHeight="1" hidden="1">
      <c r="A60" s="4" t="s">
        <v>68</v>
      </c>
      <c r="B60" s="5"/>
      <c r="C60" s="6"/>
      <c r="D60" s="96"/>
      <c r="E60" s="7"/>
      <c r="F60" s="7"/>
      <c r="G60" s="7"/>
      <c r="H60" s="7"/>
      <c r="I60" s="7"/>
      <c r="J60" s="7"/>
      <c r="K60" s="7"/>
      <c r="L60" s="7"/>
      <c r="M60" s="27">
        <f t="shared" si="8"/>
        <v>0</v>
      </c>
      <c r="N60" s="27">
        <f t="shared" si="9"/>
        <v>0</v>
      </c>
      <c r="O60" s="33" t="e">
        <f t="shared" si="10"/>
        <v>#DIV/0!</v>
      </c>
      <c r="P60" s="8">
        <f t="shared" si="11"/>
        <v>0</v>
      </c>
    </row>
    <row r="61" spans="1:16" ht="18.75" customHeight="1" hidden="1">
      <c r="A61" s="4" t="s">
        <v>69</v>
      </c>
      <c r="B61" s="5"/>
      <c r="C61" s="6"/>
      <c r="D61" s="96"/>
      <c r="E61" s="7"/>
      <c r="F61" s="7"/>
      <c r="G61" s="7"/>
      <c r="H61" s="7"/>
      <c r="I61" s="7"/>
      <c r="J61" s="7"/>
      <c r="K61" s="7"/>
      <c r="L61" s="7"/>
      <c r="M61" s="27">
        <f t="shared" si="8"/>
        <v>0</v>
      </c>
      <c r="N61" s="27">
        <f t="shared" si="9"/>
        <v>0</v>
      </c>
      <c r="O61" s="33" t="e">
        <f t="shared" si="10"/>
        <v>#DIV/0!</v>
      </c>
      <c r="P61" s="8">
        <f t="shared" si="11"/>
        <v>0</v>
      </c>
    </row>
    <row r="62" spans="1:16" ht="18.75" customHeight="1" hidden="1">
      <c r="A62" s="4" t="s">
        <v>70</v>
      </c>
      <c r="B62" s="5"/>
      <c r="C62" s="6"/>
      <c r="D62" s="96"/>
      <c r="E62" s="7"/>
      <c r="F62" s="7"/>
      <c r="G62" s="7"/>
      <c r="H62" s="7"/>
      <c r="I62" s="7"/>
      <c r="J62" s="7"/>
      <c r="K62" s="7"/>
      <c r="L62" s="7"/>
      <c r="M62" s="27">
        <f t="shared" si="8"/>
        <v>0</v>
      </c>
      <c r="N62" s="27">
        <f t="shared" si="9"/>
        <v>0</v>
      </c>
      <c r="O62" s="33" t="e">
        <f t="shared" si="10"/>
        <v>#DIV/0!</v>
      </c>
      <c r="P62" s="8">
        <f t="shared" si="11"/>
        <v>0</v>
      </c>
    </row>
    <row r="63" spans="1:16" ht="18.75" customHeight="1" hidden="1">
      <c r="A63" s="4" t="s">
        <v>71</v>
      </c>
      <c r="B63" s="5"/>
      <c r="C63" s="6"/>
      <c r="D63" s="96"/>
      <c r="E63" s="7"/>
      <c r="F63" s="7"/>
      <c r="G63" s="7"/>
      <c r="H63" s="7"/>
      <c r="I63" s="7"/>
      <c r="J63" s="7"/>
      <c r="K63" s="7"/>
      <c r="L63" s="7"/>
      <c r="M63" s="27">
        <f t="shared" si="8"/>
        <v>0</v>
      </c>
      <c r="N63" s="27">
        <f t="shared" si="9"/>
        <v>0</v>
      </c>
      <c r="O63" s="33" t="e">
        <f t="shared" si="10"/>
        <v>#DIV/0!</v>
      </c>
      <c r="P63" s="8">
        <f t="shared" si="11"/>
        <v>0</v>
      </c>
    </row>
    <row r="64" spans="1:16" ht="18.75" customHeight="1" hidden="1">
      <c r="A64" s="4" t="s">
        <v>72</v>
      </c>
      <c r="B64" s="5"/>
      <c r="C64" s="6"/>
      <c r="D64" s="96"/>
      <c r="E64" s="7"/>
      <c r="F64" s="9"/>
      <c r="G64" s="9"/>
      <c r="H64" s="9"/>
      <c r="I64" s="9"/>
      <c r="J64" s="9"/>
      <c r="K64" s="9"/>
      <c r="L64" s="7"/>
      <c r="M64" s="27">
        <f t="shared" si="8"/>
        <v>0</v>
      </c>
      <c r="N64" s="27">
        <f t="shared" si="9"/>
        <v>0</v>
      </c>
      <c r="O64" s="33" t="e">
        <f t="shared" si="10"/>
        <v>#DIV/0!</v>
      </c>
      <c r="P64" s="8">
        <f t="shared" si="11"/>
        <v>0</v>
      </c>
    </row>
    <row r="65" spans="1:16" ht="18.75" customHeight="1" hidden="1">
      <c r="A65" s="4" t="s">
        <v>73</v>
      </c>
      <c r="B65" s="5"/>
      <c r="C65" s="6"/>
      <c r="D65" s="96"/>
      <c r="E65" s="7"/>
      <c r="F65" s="7"/>
      <c r="G65" s="7"/>
      <c r="H65" s="7"/>
      <c r="I65" s="7"/>
      <c r="J65" s="7"/>
      <c r="K65" s="7"/>
      <c r="L65" s="7"/>
      <c r="M65" s="27">
        <f t="shared" si="8"/>
        <v>0</v>
      </c>
      <c r="N65" s="27">
        <f t="shared" si="9"/>
        <v>0</v>
      </c>
      <c r="O65" s="33" t="e">
        <f t="shared" si="10"/>
        <v>#DIV/0!</v>
      </c>
      <c r="P65" s="8">
        <f t="shared" si="11"/>
        <v>0</v>
      </c>
    </row>
    <row r="66" spans="1:16" ht="18.75" customHeight="1" hidden="1">
      <c r="A66" s="4" t="s">
        <v>74</v>
      </c>
      <c r="B66" s="5"/>
      <c r="C66" s="11"/>
      <c r="D66" s="96"/>
      <c r="E66" s="7"/>
      <c r="F66" s="7"/>
      <c r="G66" s="7"/>
      <c r="H66" s="7"/>
      <c r="I66" s="7"/>
      <c r="J66" s="7"/>
      <c r="K66" s="7"/>
      <c r="L66" s="7"/>
      <c r="M66" s="27">
        <f t="shared" si="8"/>
        <v>0</v>
      </c>
      <c r="N66" s="27">
        <f t="shared" si="9"/>
        <v>0</v>
      </c>
      <c r="O66" s="33" t="e">
        <f t="shared" si="10"/>
        <v>#DIV/0!</v>
      </c>
      <c r="P66" s="8">
        <f t="shared" si="11"/>
        <v>0</v>
      </c>
    </row>
    <row r="67" spans="1:16" ht="18.75" customHeight="1" hidden="1">
      <c r="A67" s="4" t="s">
        <v>75</v>
      </c>
      <c r="B67" s="5"/>
      <c r="C67" s="6"/>
      <c r="D67" s="96"/>
      <c r="E67" s="7"/>
      <c r="F67" s="7"/>
      <c r="G67" s="7"/>
      <c r="H67" s="7"/>
      <c r="I67" s="7"/>
      <c r="J67" s="7"/>
      <c r="K67" s="7"/>
      <c r="L67" s="7"/>
      <c r="M67" s="27">
        <f t="shared" si="8"/>
        <v>0</v>
      </c>
      <c r="N67" s="27">
        <f t="shared" si="9"/>
        <v>0</v>
      </c>
      <c r="O67" s="33" t="e">
        <f t="shared" si="10"/>
        <v>#DIV/0!</v>
      </c>
      <c r="P67" s="8">
        <f t="shared" si="11"/>
        <v>0</v>
      </c>
    </row>
    <row r="68" spans="1:16" ht="18.75" customHeight="1" hidden="1">
      <c r="A68" s="4" t="s">
        <v>76</v>
      </c>
      <c r="B68" s="5"/>
      <c r="C68" s="6"/>
      <c r="D68" s="96"/>
      <c r="E68" s="7"/>
      <c r="F68" s="7"/>
      <c r="G68" s="7"/>
      <c r="H68" s="7"/>
      <c r="I68" s="7"/>
      <c r="J68" s="7"/>
      <c r="K68" s="7"/>
      <c r="L68" s="7"/>
      <c r="M68" s="27">
        <f t="shared" si="8"/>
        <v>0</v>
      </c>
      <c r="N68" s="27">
        <f t="shared" si="9"/>
        <v>0</v>
      </c>
      <c r="O68" s="33" t="e">
        <f>AVERAGE(F68:K68)</f>
        <v>#DIV/0!</v>
      </c>
      <c r="P68" s="8">
        <f>SUM(F68:M68)</f>
        <v>0</v>
      </c>
    </row>
    <row r="69" spans="1:16" ht="18.75" customHeight="1" hidden="1">
      <c r="A69" s="4" t="s">
        <v>77</v>
      </c>
      <c r="B69" s="5"/>
      <c r="C69" s="6"/>
      <c r="D69" s="96"/>
      <c r="E69" s="7"/>
      <c r="F69" s="7"/>
      <c r="G69" s="7"/>
      <c r="H69" s="7"/>
      <c r="I69" s="7"/>
      <c r="J69" s="7"/>
      <c r="K69" s="7"/>
      <c r="L69" s="7"/>
      <c r="M69" s="27">
        <f t="shared" si="8"/>
        <v>0</v>
      </c>
      <c r="N69" s="27">
        <f t="shared" si="9"/>
        <v>0</v>
      </c>
      <c r="O69" s="33" t="e">
        <f>AVERAGE(F69:K69)</f>
        <v>#DIV/0!</v>
      </c>
      <c r="P69" s="8">
        <f>SUM(F69:M69)</f>
        <v>0</v>
      </c>
    </row>
    <row r="70" spans="1:16" ht="18.75" customHeight="1" hidden="1">
      <c r="A70" s="4" t="s">
        <v>78</v>
      </c>
      <c r="B70" s="5"/>
      <c r="C70" s="6"/>
      <c r="D70" s="96"/>
      <c r="E70" s="7"/>
      <c r="F70" s="7"/>
      <c r="G70" s="7"/>
      <c r="H70" s="7"/>
      <c r="I70" s="7"/>
      <c r="J70" s="7"/>
      <c r="K70" s="7"/>
      <c r="L70" s="7"/>
      <c r="M70" s="27">
        <f t="shared" si="8"/>
        <v>0</v>
      </c>
      <c r="N70" s="27">
        <f t="shared" si="9"/>
        <v>0</v>
      </c>
      <c r="O70" s="33" t="e">
        <f aca="true" t="shared" si="12" ref="O70:O95">AVERAGE(F70:K70)</f>
        <v>#DIV/0!</v>
      </c>
      <c r="P70" s="8">
        <f aca="true" t="shared" si="13" ref="P70:P95">SUM(F70:M70)</f>
        <v>0</v>
      </c>
    </row>
    <row r="71" spans="1:16" ht="18.75" customHeight="1" hidden="1">
      <c r="A71" s="4" t="s">
        <v>79</v>
      </c>
      <c r="B71" s="5"/>
      <c r="C71" s="6"/>
      <c r="D71" s="96"/>
      <c r="E71" s="7"/>
      <c r="F71" s="7"/>
      <c r="G71" s="7"/>
      <c r="H71" s="7"/>
      <c r="I71" s="7"/>
      <c r="J71" s="7"/>
      <c r="K71" s="7"/>
      <c r="L71" s="7"/>
      <c r="M71" s="27">
        <f aca="true" t="shared" si="14" ref="M71:M95">E71*6</f>
        <v>0</v>
      </c>
      <c r="N71" s="27">
        <f t="shared" si="9"/>
        <v>0</v>
      </c>
      <c r="O71" s="33" t="e">
        <f t="shared" si="12"/>
        <v>#DIV/0!</v>
      </c>
      <c r="P71" s="8">
        <f t="shared" si="13"/>
        <v>0</v>
      </c>
    </row>
    <row r="72" spans="1:16" ht="18.75" customHeight="1" hidden="1">
      <c r="A72" s="4" t="s">
        <v>80</v>
      </c>
      <c r="B72" s="5"/>
      <c r="C72" s="6"/>
      <c r="D72" s="96"/>
      <c r="E72" s="7"/>
      <c r="F72" s="7"/>
      <c r="G72" s="7"/>
      <c r="H72" s="7"/>
      <c r="I72" s="7"/>
      <c r="J72" s="7"/>
      <c r="K72" s="7"/>
      <c r="L72" s="7"/>
      <c r="M72" s="27">
        <f t="shared" si="14"/>
        <v>0</v>
      </c>
      <c r="N72" s="27">
        <f t="shared" si="9"/>
        <v>0</v>
      </c>
      <c r="O72" s="33" t="e">
        <f t="shared" si="12"/>
        <v>#DIV/0!</v>
      </c>
      <c r="P72" s="8">
        <f t="shared" si="13"/>
        <v>0</v>
      </c>
    </row>
    <row r="73" spans="1:16" ht="18.75" customHeight="1" hidden="1">
      <c r="A73" s="4" t="s">
        <v>81</v>
      </c>
      <c r="B73" s="5"/>
      <c r="C73" s="6"/>
      <c r="D73" s="96"/>
      <c r="E73" s="7"/>
      <c r="F73" s="7"/>
      <c r="G73" s="7"/>
      <c r="H73" s="7"/>
      <c r="I73" s="7"/>
      <c r="J73" s="7"/>
      <c r="K73" s="7"/>
      <c r="L73" s="7"/>
      <c r="M73" s="27">
        <f t="shared" si="14"/>
        <v>0</v>
      </c>
      <c r="N73" s="27">
        <f t="shared" si="9"/>
        <v>0</v>
      </c>
      <c r="O73" s="33" t="e">
        <f t="shared" si="12"/>
        <v>#DIV/0!</v>
      </c>
      <c r="P73" s="8">
        <f t="shared" si="13"/>
        <v>0</v>
      </c>
    </row>
    <row r="74" spans="1:16" ht="18.75" customHeight="1" hidden="1">
      <c r="A74" s="4" t="s">
        <v>82</v>
      </c>
      <c r="B74" s="5"/>
      <c r="C74" s="6"/>
      <c r="D74" s="96"/>
      <c r="E74" s="7"/>
      <c r="F74" s="9"/>
      <c r="G74" s="9"/>
      <c r="H74" s="9"/>
      <c r="I74" s="9"/>
      <c r="J74" s="9"/>
      <c r="K74" s="9"/>
      <c r="L74" s="7"/>
      <c r="M74" s="27">
        <f t="shared" si="14"/>
        <v>0</v>
      </c>
      <c r="N74" s="27">
        <f t="shared" si="9"/>
        <v>0</v>
      </c>
      <c r="O74" s="33" t="e">
        <f t="shared" si="12"/>
        <v>#DIV/0!</v>
      </c>
      <c r="P74" s="8">
        <f t="shared" si="13"/>
        <v>0</v>
      </c>
    </row>
    <row r="75" spans="1:16" ht="18.75" customHeight="1" hidden="1">
      <c r="A75" s="4" t="s">
        <v>83</v>
      </c>
      <c r="B75" s="5"/>
      <c r="C75" s="6"/>
      <c r="D75" s="96"/>
      <c r="E75" s="7"/>
      <c r="F75" s="7"/>
      <c r="G75" s="7"/>
      <c r="H75" s="7"/>
      <c r="I75" s="7"/>
      <c r="J75" s="7"/>
      <c r="K75" s="7"/>
      <c r="L75" s="7"/>
      <c r="M75" s="27">
        <f t="shared" si="14"/>
        <v>0</v>
      </c>
      <c r="N75" s="27">
        <f t="shared" si="9"/>
        <v>0</v>
      </c>
      <c r="O75" s="33" t="e">
        <f t="shared" si="12"/>
        <v>#DIV/0!</v>
      </c>
      <c r="P75" s="8">
        <f t="shared" si="13"/>
        <v>0</v>
      </c>
    </row>
    <row r="76" spans="1:16" ht="18.75" customHeight="1" hidden="1">
      <c r="A76" s="4" t="s">
        <v>84</v>
      </c>
      <c r="B76" s="5"/>
      <c r="C76" s="6"/>
      <c r="D76" s="96"/>
      <c r="E76" s="7"/>
      <c r="F76" s="7"/>
      <c r="G76" s="7"/>
      <c r="H76" s="7"/>
      <c r="I76" s="7"/>
      <c r="J76" s="7"/>
      <c r="K76" s="7"/>
      <c r="L76" s="7"/>
      <c r="M76" s="27">
        <f t="shared" si="14"/>
        <v>0</v>
      </c>
      <c r="N76" s="27">
        <f t="shared" si="9"/>
        <v>0</v>
      </c>
      <c r="O76" s="33" t="e">
        <f t="shared" si="12"/>
        <v>#DIV/0!</v>
      </c>
      <c r="P76" s="8">
        <f t="shared" si="13"/>
        <v>0</v>
      </c>
    </row>
    <row r="77" spans="1:16" ht="18.75" customHeight="1" hidden="1">
      <c r="A77" s="4" t="s">
        <v>85</v>
      </c>
      <c r="B77" s="5"/>
      <c r="C77" s="6"/>
      <c r="D77" s="96"/>
      <c r="E77" s="7"/>
      <c r="F77" s="7"/>
      <c r="G77" s="7"/>
      <c r="H77" s="7"/>
      <c r="I77" s="7"/>
      <c r="J77" s="7"/>
      <c r="K77" s="7"/>
      <c r="L77" s="7"/>
      <c r="M77" s="27">
        <f t="shared" si="14"/>
        <v>0</v>
      </c>
      <c r="N77" s="27">
        <f t="shared" si="9"/>
        <v>0</v>
      </c>
      <c r="O77" s="33" t="e">
        <f t="shared" si="12"/>
        <v>#DIV/0!</v>
      </c>
      <c r="P77" s="8">
        <f t="shared" si="13"/>
        <v>0</v>
      </c>
    </row>
    <row r="78" spans="1:16" ht="18.75" customHeight="1" hidden="1">
      <c r="A78" s="4" t="s">
        <v>86</v>
      </c>
      <c r="B78" s="5"/>
      <c r="C78" s="6"/>
      <c r="D78" s="96"/>
      <c r="E78" s="7"/>
      <c r="F78" s="7"/>
      <c r="G78" s="7"/>
      <c r="H78" s="7"/>
      <c r="I78" s="7"/>
      <c r="J78" s="7"/>
      <c r="K78" s="7"/>
      <c r="L78" s="7"/>
      <c r="M78" s="27">
        <f t="shared" si="14"/>
        <v>0</v>
      </c>
      <c r="N78" s="27">
        <f t="shared" si="9"/>
        <v>0</v>
      </c>
      <c r="O78" s="33" t="e">
        <f t="shared" si="12"/>
        <v>#DIV/0!</v>
      </c>
      <c r="P78" s="8">
        <f t="shared" si="13"/>
        <v>0</v>
      </c>
    </row>
    <row r="79" spans="1:16" ht="18.75" customHeight="1" hidden="1">
      <c r="A79" s="4" t="s">
        <v>87</v>
      </c>
      <c r="B79" s="5"/>
      <c r="C79" s="6"/>
      <c r="D79" s="96"/>
      <c r="E79" s="7"/>
      <c r="F79" s="7"/>
      <c r="G79" s="7"/>
      <c r="H79" s="7"/>
      <c r="I79" s="7"/>
      <c r="J79" s="7"/>
      <c r="K79" s="7"/>
      <c r="L79" s="7"/>
      <c r="M79" s="27">
        <f t="shared" si="14"/>
        <v>0</v>
      </c>
      <c r="N79" s="27">
        <f t="shared" si="9"/>
        <v>0</v>
      </c>
      <c r="O79" s="33" t="e">
        <f t="shared" si="12"/>
        <v>#DIV/0!</v>
      </c>
      <c r="P79" s="8">
        <f t="shared" si="13"/>
        <v>0</v>
      </c>
    </row>
    <row r="80" spans="1:16" ht="18.75" customHeight="1" hidden="1">
      <c r="A80" s="4" t="s">
        <v>88</v>
      </c>
      <c r="B80" s="5"/>
      <c r="C80" s="6"/>
      <c r="D80" s="96"/>
      <c r="E80" s="7"/>
      <c r="F80" s="7"/>
      <c r="G80" s="7"/>
      <c r="H80" s="7"/>
      <c r="I80" s="7"/>
      <c r="J80" s="7"/>
      <c r="K80" s="7"/>
      <c r="L80" s="7"/>
      <c r="M80" s="27">
        <f t="shared" si="14"/>
        <v>0</v>
      </c>
      <c r="N80" s="27">
        <f t="shared" si="9"/>
        <v>0</v>
      </c>
      <c r="O80" s="33" t="e">
        <f t="shared" si="12"/>
        <v>#DIV/0!</v>
      </c>
      <c r="P80" s="8">
        <f t="shared" si="13"/>
        <v>0</v>
      </c>
    </row>
    <row r="81" spans="1:16" ht="18.75" customHeight="1" hidden="1">
      <c r="A81" s="4" t="s">
        <v>89</v>
      </c>
      <c r="B81" s="5"/>
      <c r="C81" s="6"/>
      <c r="D81" s="96"/>
      <c r="E81" s="7"/>
      <c r="F81" s="9"/>
      <c r="G81" s="9"/>
      <c r="H81" s="9"/>
      <c r="I81" s="9"/>
      <c r="J81" s="9"/>
      <c r="K81" s="9"/>
      <c r="L81" s="7"/>
      <c r="M81" s="27">
        <f t="shared" si="14"/>
        <v>0</v>
      </c>
      <c r="N81" s="27">
        <f t="shared" si="9"/>
        <v>0</v>
      </c>
      <c r="O81" s="33" t="e">
        <f t="shared" si="12"/>
        <v>#DIV/0!</v>
      </c>
      <c r="P81" s="8">
        <f t="shared" si="13"/>
        <v>0</v>
      </c>
    </row>
    <row r="82" spans="1:16" ht="18.75" customHeight="1" hidden="1">
      <c r="A82" s="4" t="s">
        <v>90</v>
      </c>
      <c r="B82" s="5"/>
      <c r="C82" s="6"/>
      <c r="D82" s="96"/>
      <c r="E82" s="7"/>
      <c r="F82" s="9"/>
      <c r="G82" s="9"/>
      <c r="H82" s="9"/>
      <c r="I82" s="9"/>
      <c r="J82" s="9"/>
      <c r="K82" s="9"/>
      <c r="L82" s="7"/>
      <c r="M82" s="27">
        <f t="shared" si="14"/>
        <v>0</v>
      </c>
      <c r="N82" s="27">
        <f t="shared" si="9"/>
        <v>0</v>
      </c>
      <c r="O82" s="33" t="e">
        <f t="shared" si="12"/>
        <v>#DIV/0!</v>
      </c>
      <c r="P82" s="8">
        <f t="shared" si="13"/>
        <v>0</v>
      </c>
    </row>
    <row r="83" spans="1:16" ht="18.75" customHeight="1" hidden="1">
      <c r="A83" s="4" t="s">
        <v>91</v>
      </c>
      <c r="B83" s="5"/>
      <c r="C83" s="6"/>
      <c r="D83" s="96"/>
      <c r="E83" s="7"/>
      <c r="F83" s="7"/>
      <c r="G83" s="7"/>
      <c r="H83" s="7"/>
      <c r="I83" s="7"/>
      <c r="J83" s="7"/>
      <c r="K83" s="7"/>
      <c r="L83" s="7"/>
      <c r="M83" s="27">
        <f t="shared" si="14"/>
        <v>0</v>
      </c>
      <c r="N83" s="27">
        <f t="shared" si="9"/>
        <v>0</v>
      </c>
      <c r="O83" s="33" t="e">
        <f t="shared" si="12"/>
        <v>#DIV/0!</v>
      </c>
      <c r="P83" s="8">
        <f t="shared" si="13"/>
        <v>0</v>
      </c>
    </row>
    <row r="84" spans="1:16" ht="18.75" customHeight="1" hidden="1">
      <c r="A84" s="4" t="s">
        <v>92</v>
      </c>
      <c r="B84" s="5"/>
      <c r="C84" s="6"/>
      <c r="D84" s="96"/>
      <c r="E84" s="7"/>
      <c r="F84" s="7"/>
      <c r="G84" s="7"/>
      <c r="H84" s="7"/>
      <c r="I84" s="7"/>
      <c r="J84" s="7"/>
      <c r="K84" s="7"/>
      <c r="L84" s="7"/>
      <c r="M84" s="27">
        <f t="shared" si="14"/>
        <v>0</v>
      </c>
      <c r="N84" s="27">
        <f t="shared" si="9"/>
        <v>0</v>
      </c>
      <c r="O84" s="33" t="e">
        <f t="shared" si="12"/>
        <v>#DIV/0!</v>
      </c>
      <c r="P84" s="8">
        <f t="shared" si="13"/>
        <v>0</v>
      </c>
    </row>
    <row r="85" spans="1:16" ht="18.75" customHeight="1" hidden="1">
      <c r="A85" s="4" t="s">
        <v>93</v>
      </c>
      <c r="B85" s="5"/>
      <c r="C85" s="10"/>
      <c r="D85" s="96"/>
      <c r="E85" s="7"/>
      <c r="F85" s="7"/>
      <c r="G85" s="7"/>
      <c r="H85" s="7"/>
      <c r="I85" s="7"/>
      <c r="J85" s="7"/>
      <c r="K85" s="7"/>
      <c r="L85" s="7"/>
      <c r="M85" s="27">
        <f t="shared" si="14"/>
        <v>0</v>
      </c>
      <c r="N85" s="27">
        <f t="shared" si="9"/>
        <v>0</v>
      </c>
      <c r="O85" s="33" t="e">
        <f t="shared" si="12"/>
        <v>#DIV/0!</v>
      </c>
      <c r="P85" s="8">
        <f t="shared" si="13"/>
        <v>0</v>
      </c>
    </row>
    <row r="86" spans="1:16" ht="18.75" customHeight="1" hidden="1">
      <c r="A86" s="4" t="s">
        <v>94</v>
      </c>
      <c r="B86" s="5"/>
      <c r="C86" s="6"/>
      <c r="D86" s="96"/>
      <c r="E86" s="7"/>
      <c r="F86" s="7"/>
      <c r="G86" s="7"/>
      <c r="H86" s="7"/>
      <c r="I86" s="7"/>
      <c r="J86" s="7"/>
      <c r="K86" s="7"/>
      <c r="L86" s="7"/>
      <c r="M86" s="27">
        <f t="shared" si="14"/>
        <v>0</v>
      </c>
      <c r="N86" s="27">
        <f t="shared" si="9"/>
        <v>0</v>
      </c>
      <c r="O86" s="33" t="e">
        <f t="shared" si="12"/>
        <v>#DIV/0!</v>
      </c>
      <c r="P86" s="8">
        <f t="shared" si="13"/>
        <v>0</v>
      </c>
    </row>
    <row r="87" spans="1:16" ht="18.75" customHeight="1" hidden="1">
      <c r="A87" s="4" t="s">
        <v>95</v>
      </c>
      <c r="B87" s="5"/>
      <c r="C87" s="6"/>
      <c r="D87" s="96"/>
      <c r="E87" s="7"/>
      <c r="F87" s="7"/>
      <c r="G87" s="7"/>
      <c r="H87" s="7"/>
      <c r="I87" s="7"/>
      <c r="J87" s="7"/>
      <c r="K87" s="7"/>
      <c r="L87" s="7"/>
      <c r="M87" s="27">
        <f t="shared" si="14"/>
        <v>0</v>
      </c>
      <c r="N87" s="27">
        <f t="shared" si="9"/>
        <v>0</v>
      </c>
      <c r="O87" s="33" t="e">
        <f t="shared" si="12"/>
        <v>#DIV/0!</v>
      </c>
      <c r="P87" s="8">
        <f t="shared" si="13"/>
        <v>0</v>
      </c>
    </row>
    <row r="88" spans="1:16" ht="18.75" customHeight="1" hidden="1">
      <c r="A88" s="12" t="s">
        <v>96</v>
      </c>
      <c r="B88" s="5"/>
      <c r="C88" s="6"/>
      <c r="D88" s="96"/>
      <c r="E88" s="7"/>
      <c r="F88" s="7"/>
      <c r="G88" s="7"/>
      <c r="H88" s="7"/>
      <c r="I88" s="7"/>
      <c r="J88" s="7"/>
      <c r="K88" s="7"/>
      <c r="L88" s="7"/>
      <c r="M88" s="27">
        <f t="shared" si="14"/>
        <v>0</v>
      </c>
      <c r="N88" s="27">
        <f t="shared" si="9"/>
        <v>0</v>
      </c>
      <c r="O88" s="33" t="e">
        <f t="shared" si="12"/>
        <v>#DIV/0!</v>
      </c>
      <c r="P88" s="8">
        <f t="shared" si="13"/>
        <v>0</v>
      </c>
    </row>
    <row r="89" spans="1:16" ht="18.75" customHeight="1" hidden="1">
      <c r="A89" s="12" t="s">
        <v>97</v>
      </c>
      <c r="B89" s="5"/>
      <c r="C89" s="10"/>
      <c r="D89" s="96"/>
      <c r="E89" s="7"/>
      <c r="F89" s="7"/>
      <c r="G89" s="7"/>
      <c r="H89" s="7"/>
      <c r="I89" s="7"/>
      <c r="J89" s="7"/>
      <c r="K89" s="7"/>
      <c r="L89" s="7"/>
      <c r="M89" s="27">
        <f t="shared" si="14"/>
        <v>0</v>
      </c>
      <c r="N89" s="27">
        <f t="shared" si="9"/>
        <v>0</v>
      </c>
      <c r="O89" s="33" t="e">
        <f t="shared" si="12"/>
        <v>#DIV/0!</v>
      </c>
      <c r="P89" s="8">
        <f t="shared" si="13"/>
        <v>0</v>
      </c>
    </row>
    <row r="90" spans="1:16" ht="18" customHeight="1" hidden="1">
      <c r="A90" s="12" t="s">
        <v>98</v>
      </c>
      <c r="B90" s="5"/>
      <c r="C90" s="6"/>
      <c r="D90" s="96"/>
      <c r="E90" s="7"/>
      <c r="F90" s="7"/>
      <c r="G90" s="7"/>
      <c r="H90" s="7"/>
      <c r="I90" s="7"/>
      <c r="J90" s="7"/>
      <c r="K90" s="7"/>
      <c r="L90" s="7"/>
      <c r="M90" s="27">
        <f t="shared" si="14"/>
        <v>0</v>
      </c>
      <c r="N90" s="27">
        <f t="shared" si="9"/>
        <v>0</v>
      </c>
      <c r="O90" s="33" t="e">
        <f t="shared" si="12"/>
        <v>#DIV/0!</v>
      </c>
      <c r="P90" s="8">
        <f t="shared" si="13"/>
        <v>0</v>
      </c>
    </row>
    <row r="91" spans="1:16" ht="18" customHeight="1" hidden="1">
      <c r="A91" s="12" t="s">
        <v>99</v>
      </c>
      <c r="B91" s="5"/>
      <c r="C91" s="6"/>
      <c r="D91" s="96"/>
      <c r="E91" s="7"/>
      <c r="F91" s="7"/>
      <c r="G91" s="7"/>
      <c r="H91" s="7"/>
      <c r="I91" s="7"/>
      <c r="J91" s="7"/>
      <c r="K91" s="7"/>
      <c r="L91" s="7"/>
      <c r="M91" s="27">
        <f t="shared" si="14"/>
        <v>0</v>
      </c>
      <c r="N91" s="27">
        <f t="shared" si="9"/>
        <v>0</v>
      </c>
      <c r="O91" s="33" t="e">
        <f t="shared" si="12"/>
        <v>#DIV/0!</v>
      </c>
      <c r="P91" s="8">
        <f t="shared" si="13"/>
        <v>0</v>
      </c>
    </row>
    <row r="92" spans="1:16" ht="18" customHeight="1" hidden="1">
      <c r="A92" s="12" t="s">
        <v>100</v>
      </c>
      <c r="B92" s="5"/>
      <c r="C92" s="6"/>
      <c r="D92" s="96"/>
      <c r="E92" s="7"/>
      <c r="F92" s="7"/>
      <c r="G92" s="7"/>
      <c r="H92" s="7"/>
      <c r="I92" s="7"/>
      <c r="J92" s="7"/>
      <c r="K92" s="7"/>
      <c r="L92" s="7"/>
      <c r="M92" s="27">
        <f t="shared" si="14"/>
        <v>0</v>
      </c>
      <c r="N92" s="27">
        <f t="shared" si="9"/>
        <v>0</v>
      </c>
      <c r="O92" s="33" t="e">
        <f t="shared" si="12"/>
        <v>#DIV/0!</v>
      </c>
      <c r="P92" s="8">
        <f t="shared" si="13"/>
        <v>0</v>
      </c>
    </row>
    <row r="93" spans="1:16" ht="18" customHeight="1" hidden="1">
      <c r="A93" s="12" t="s">
        <v>101</v>
      </c>
      <c r="B93" s="5"/>
      <c r="C93" s="6"/>
      <c r="D93" s="96"/>
      <c r="E93" s="7"/>
      <c r="F93" s="7"/>
      <c r="G93" s="7"/>
      <c r="H93" s="7"/>
      <c r="I93" s="7"/>
      <c r="J93" s="7"/>
      <c r="K93" s="7"/>
      <c r="L93" s="7"/>
      <c r="M93" s="27">
        <f t="shared" si="14"/>
        <v>0</v>
      </c>
      <c r="N93" s="27">
        <f t="shared" si="9"/>
        <v>0</v>
      </c>
      <c r="O93" s="33" t="e">
        <f t="shared" si="12"/>
        <v>#DIV/0!</v>
      </c>
      <c r="P93" s="8">
        <f t="shared" si="13"/>
        <v>0</v>
      </c>
    </row>
    <row r="94" spans="1:16" ht="18" customHeight="1" hidden="1">
      <c r="A94" s="12" t="s">
        <v>102</v>
      </c>
      <c r="B94" s="5"/>
      <c r="C94" s="6"/>
      <c r="D94" s="96"/>
      <c r="E94" s="7"/>
      <c r="F94" s="7"/>
      <c r="G94" s="7"/>
      <c r="H94" s="7"/>
      <c r="I94" s="7"/>
      <c r="J94" s="7"/>
      <c r="K94" s="7"/>
      <c r="L94" s="7"/>
      <c r="M94" s="27">
        <f t="shared" si="14"/>
        <v>0</v>
      </c>
      <c r="N94" s="27">
        <f t="shared" si="9"/>
        <v>0</v>
      </c>
      <c r="O94" s="33" t="e">
        <f t="shared" si="12"/>
        <v>#DIV/0!</v>
      </c>
      <c r="P94" s="8">
        <f t="shared" si="13"/>
        <v>0</v>
      </c>
    </row>
    <row r="95" spans="1:16" ht="18" customHeight="1" hidden="1" thickBot="1">
      <c r="A95" s="13" t="s">
        <v>103</v>
      </c>
      <c r="B95" s="14"/>
      <c r="C95" s="15"/>
      <c r="D95" s="64"/>
      <c r="E95" s="14"/>
      <c r="F95" s="14"/>
      <c r="G95" s="14"/>
      <c r="H95" s="14"/>
      <c r="I95" s="14"/>
      <c r="J95" s="14"/>
      <c r="K95" s="14"/>
      <c r="L95" s="14"/>
      <c r="M95" s="29">
        <f t="shared" si="14"/>
        <v>0</v>
      </c>
      <c r="N95" s="27">
        <f t="shared" si="9"/>
        <v>0</v>
      </c>
      <c r="O95" s="34" t="e">
        <f t="shared" si="12"/>
        <v>#DIV/0!</v>
      </c>
      <c r="P95" s="17">
        <f t="shared" si="13"/>
        <v>0</v>
      </c>
    </row>
  </sheetData>
  <sheetProtection/>
  <mergeCells count="17">
    <mergeCell ref="N2:N5"/>
    <mergeCell ref="A1:P1"/>
    <mergeCell ref="A2:A5"/>
    <mergeCell ref="B2:B5"/>
    <mergeCell ref="C2:C5"/>
    <mergeCell ref="D2:D5"/>
    <mergeCell ref="F2:F5"/>
    <mergeCell ref="G2:G5"/>
    <mergeCell ref="H2:H5"/>
    <mergeCell ref="I2:I5"/>
    <mergeCell ref="J2:J5"/>
    <mergeCell ref="O2:O5"/>
    <mergeCell ref="P2:P5"/>
    <mergeCell ref="K2:K5"/>
    <mergeCell ref="E2:E5"/>
    <mergeCell ref="L2:L5"/>
    <mergeCell ref="M2:M5"/>
  </mergeCells>
  <conditionalFormatting sqref="B35:B38 A6:A95 B41:B95 B6:B33 F6:K6 F55:K95">
    <cfRule type="cellIs" priority="22" dxfId="172" operator="between" stopIfTrue="1">
      <formula>200</formula>
      <formula>219</formula>
    </cfRule>
    <cfRule type="cellIs" priority="23" dxfId="173" operator="between" stopIfTrue="1">
      <formula>220</formula>
      <formula>249</formula>
    </cfRule>
    <cfRule type="cellIs" priority="24" dxfId="174" operator="between" stopIfTrue="1">
      <formula>250</formula>
      <formula>300</formula>
    </cfRule>
  </conditionalFormatting>
  <conditionalFormatting sqref="F7:J12 F24:J35 G23:J23 F14:J22 G13:J13">
    <cfRule type="cellIs" priority="19" dxfId="172" operator="between" stopIfTrue="1">
      <formula>200</formula>
      <formula>219</formula>
    </cfRule>
    <cfRule type="cellIs" priority="20" dxfId="173" operator="between" stopIfTrue="1">
      <formula>220</formula>
      <formula>249</formula>
    </cfRule>
    <cfRule type="cellIs" priority="21" dxfId="174" operator="between" stopIfTrue="1">
      <formula>250</formula>
      <formula>300</formula>
    </cfRule>
  </conditionalFormatting>
  <conditionalFormatting sqref="K7:K35">
    <cfRule type="cellIs" priority="13" dxfId="172" operator="between" stopIfTrue="1">
      <formula>200</formula>
      <formula>219</formula>
    </cfRule>
    <cfRule type="cellIs" priority="14" dxfId="173" operator="between" stopIfTrue="1">
      <formula>220</formula>
      <formula>249</formula>
    </cfRule>
    <cfRule type="cellIs" priority="15" dxfId="174" operator="between" stopIfTrue="1">
      <formula>250</formula>
      <formula>300</formula>
    </cfRule>
  </conditionalFormatting>
  <conditionalFormatting sqref="F36:J43">
    <cfRule type="cellIs" priority="10" dxfId="172" operator="between" stopIfTrue="1">
      <formula>200</formula>
      <formula>219</formula>
    </cfRule>
    <cfRule type="cellIs" priority="11" dxfId="173" operator="between" stopIfTrue="1">
      <formula>220</formula>
      <formula>249</formula>
    </cfRule>
    <cfRule type="cellIs" priority="12" dxfId="174" operator="between" stopIfTrue="1">
      <formula>250</formula>
      <formula>300</formula>
    </cfRule>
  </conditionalFormatting>
  <conditionalFormatting sqref="K36:K43">
    <cfRule type="cellIs" priority="7" dxfId="172" operator="between" stopIfTrue="1">
      <formula>200</formula>
      <formula>219</formula>
    </cfRule>
    <cfRule type="cellIs" priority="8" dxfId="173" operator="between" stopIfTrue="1">
      <formula>220</formula>
      <formula>249</formula>
    </cfRule>
    <cfRule type="cellIs" priority="9" dxfId="174" operator="between" stopIfTrue="1">
      <formula>250</formula>
      <formula>300</formula>
    </cfRule>
  </conditionalFormatting>
  <conditionalFormatting sqref="F44:J54">
    <cfRule type="cellIs" priority="4" dxfId="172" operator="between" stopIfTrue="1">
      <formula>200</formula>
      <formula>219</formula>
    </cfRule>
    <cfRule type="cellIs" priority="5" dxfId="173" operator="between" stopIfTrue="1">
      <formula>220</formula>
      <formula>249</formula>
    </cfRule>
    <cfRule type="cellIs" priority="6" dxfId="174" operator="between" stopIfTrue="1">
      <formula>250</formula>
      <formula>300</formula>
    </cfRule>
  </conditionalFormatting>
  <conditionalFormatting sqref="K44:K54">
    <cfRule type="cellIs" priority="1" dxfId="172" operator="between" stopIfTrue="1">
      <formula>200</formula>
      <formula>219</formula>
    </cfRule>
    <cfRule type="cellIs" priority="2" dxfId="173" operator="between" stopIfTrue="1">
      <formula>220</formula>
      <formula>249</formula>
    </cfRule>
    <cfRule type="cellIs" priority="3" dxfId="174" operator="between" stopIfTrue="1">
      <formula>250</formula>
      <formula>300</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5" r:id="rId1"/>
</worksheet>
</file>

<file path=xl/worksheets/sheet10.xml><?xml version="1.0" encoding="utf-8"?>
<worksheet xmlns="http://schemas.openxmlformats.org/spreadsheetml/2006/main" xmlns:r="http://schemas.openxmlformats.org/officeDocument/2006/relationships">
  <dimension ref="A1:F44"/>
  <sheetViews>
    <sheetView zoomScalePageLayoutView="0" workbookViewId="0" topLeftCell="A4">
      <selection activeCell="H47" sqref="H47"/>
    </sheetView>
  </sheetViews>
  <sheetFormatPr defaultColWidth="9.140625" defaultRowHeight="15"/>
  <cols>
    <col min="1" max="1" width="23.8515625" style="0" customWidth="1"/>
    <col min="5" max="5" width="21.57421875" style="0" customWidth="1"/>
  </cols>
  <sheetData>
    <row r="1" spans="1:6" ht="15">
      <c r="A1" s="403" t="s">
        <v>182</v>
      </c>
      <c r="B1" s="86" t="s">
        <v>121</v>
      </c>
      <c r="E1" s="138" t="s">
        <v>182</v>
      </c>
      <c r="F1" s="138" t="s">
        <v>121</v>
      </c>
    </row>
    <row r="2" spans="1:6" ht="15">
      <c r="A2" s="404" t="s">
        <v>175</v>
      </c>
      <c r="B2" s="405" t="s">
        <v>121</v>
      </c>
      <c r="E2" s="138"/>
      <c r="F2" s="138"/>
    </row>
    <row r="3" spans="1:6" ht="15">
      <c r="A3" s="163" t="s">
        <v>191</v>
      </c>
      <c r="B3" s="158" t="s">
        <v>122</v>
      </c>
      <c r="E3" s="138" t="s">
        <v>191</v>
      </c>
      <c r="F3" s="138" t="s">
        <v>122</v>
      </c>
    </row>
    <row r="4" spans="1:6" ht="15">
      <c r="A4" s="163" t="s">
        <v>192</v>
      </c>
      <c r="B4" s="158" t="s">
        <v>122</v>
      </c>
      <c r="E4" s="138" t="s">
        <v>192</v>
      </c>
      <c r="F4" s="138" t="s">
        <v>122</v>
      </c>
    </row>
    <row r="5" spans="1:6" ht="15">
      <c r="A5" s="406" t="s">
        <v>183</v>
      </c>
      <c r="B5" s="405" t="s">
        <v>121</v>
      </c>
      <c r="E5" s="138"/>
      <c r="F5" s="138"/>
    </row>
    <row r="6" spans="1:6" ht="15">
      <c r="A6" s="163" t="s">
        <v>193</v>
      </c>
      <c r="B6" s="165" t="s">
        <v>184</v>
      </c>
      <c r="E6" s="138" t="s">
        <v>193</v>
      </c>
      <c r="F6" s="138" t="s">
        <v>184</v>
      </c>
    </row>
    <row r="7" spans="1:6" ht="15">
      <c r="A7" s="404" t="s">
        <v>176</v>
      </c>
      <c r="B7" s="405" t="s">
        <v>121</v>
      </c>
      <c r="E7" s="138"/>
      <c r="F7" s="138"/>
    </row>
    <row r="8" spans="1:6" ht="15">
      <c r="A8" s="163" t="s">
        <v>194</v>
      </c>
      <c r="B8" s="165" t="s">
        <v>184</v>
      </c>
      <c r="E8" s="138" t="s">
        <v>194</v>
      </c>
      <c r="F8" s="138" t="s">
        <v>184</v>
      </c>
    </row>
    <row r="9" spans="1:6" ht="15">
      <c r="A9" s="163" t="s">
        <v>185</v>
      </c>
      <c r="B9" s="158" t="s">
        <v>186</v>
      </c>
      <c r="E9" s="138" t="s">
        <v>185</v>
      </c>
      <c r="F9" s="138" t="s">
        <v>186</v>
      </c>
    </row>
    <row r="10" spans="1:6" ht="15">
      <c r="A10" s="163" t="s">
        <v>111</v>
      </c>
      <c r="B10" s="158" t="s">
        <v>121</v>
      </c>
      <c r="E10" s="138" t="s">
        <v>111</v>
      </c>
      <c r="F10" s="138" t="s">
        <v>121</v>
      </c>
    </row>
    <row r="11" spans="1:6" ht="15">
      <c r="A11" s="406" t="s">
        <v>187</v>
      </c>
      <c r="B11" s="405" t="s">
        <v>121</v>
      </c>
      <c r="E11" s="138"/>
      <c r="F11" s="138"/>
    </row>
    <row r="12" spans="1:6" ht="15">
      <c r="A12" s="163" t="s">
        <v>195</v>
      </c>
      <c r="B12" s="158" t="s">
        <v>122</v>
      </c>
      <c r="E12" s="138" t="s">
        <v>195</v>
      </c>
      <c r="F12" s="138" t="s">
        <v>122</v>
      </c>
    </row>
    <row r="13" spans="1:6" ht="15">
      <c r="A13" s="163" t="s">
        <v>119</v>
      </c>
      <c r="B13" s="167" t="s">
        <v>121</v>
      </c>
      <c r="E13" s="138" t="s">
        <v>119</v>
      </c>
      <c r="F13" s="138" t="s">
        <v>121</v>
      </c>
    </row>
    <row r="14" spans="1:6" ht="15">
      <c r="A14" s="163" t="s">
        <v>113</v>
      </c>
      <c r="B14" s="158" t="s">
        <v>121</v>
      </c>
      <c r="E14" s="138" t="s">
        <v>113</v>
      </c>
      <c r="F14" s="138" t="s">
        <v>121</v>
      </c>
    </row>
    <row r="15" spans="1:6" ht="15">
      <c r="A15" s="406" t="s">
        <v>196</v>
      </c>
      <c r="B15" s="408" t="s">
        <v>184</v>
      </c>
      <c r="E15" s="138"/>
      <c r="F15" s="138"/>
    </row>
    <row r="16" spans="1:6" ht="15">
      <c r="A16" s="157" t="s">
        <v>177</v>
      </c>
      <c r="B16" s="158" t="s">
        <v>121</v>
      </c>
      <c r="E16" s="138" t="s">
        <v>177</v>
      </c>
      <c r="F16" s="138" t="s">
        <v>121</v>
      </c>
    </row>
    <row r="17" spans="1:6" ht="15">
      <c r="A17" s="409" t="s">
        <v>216</v>
      </c>
      <c r="B17" s="410" t="s">
        <v>121</v>
      </c>
      <c r="E17" s="138"/>
      <c r="F17" s="138"/>
    </row>
    <row r="18" spans="1:6" ht="15">
      <c r="A18" s="163" t="s">
        <v>120</v>
      </c>
      <c r="B18" s="158" t="s">
        <v>121</v>
      </c>
      <c r="E18" s="138" t="s">
        <v>120</v>
      </c>
      <c r="F18" s="138" t="s">
        <v>121</v>
      </c>
    </row>
    <row r="19" spans="1:6" ht="15">
      <c r="A19" s="406" t="s">
        <v>197</v>
      </c>
      <c r="B19" s="408" t="s">
        <v>184</v>
      </c>
      <c r="E19" s="138"/>
      <c r="F19" s="138"/>
    </row>
    <row r="20" spans="1:6" ht="15">
      <c r="A20" s="157" t="s">
        <v>112</v>
      </c>
      <c r="B20" s="158" t="s">
        <v>121</v>
      </c>
      <c r="E20" s="138" t="s">
        <v>112</v>
      </c>
      <c r="F20" s="138" t="s">
        <v>121</v>
      </c>
    </row>
    <row r="21" spans="1:6" ht="15">
      <c r="A21" s="406" t="s">
        <v>198</v>
      </c>
      <c r="B21" s="408" t="s">
        <v>184</v>
      </c>
      <c r="E21" s="138"/>
      <c r="F21" s="138"/>
    </row>
    <row r="22" spans="1:6" ht="15">
      <c r="A22" s="406" t="s">
        <v>199</v>
      </c>
      <c r="B22" s="408" t="s">
        <v>184</v>
      </c>
      <c r="E22" s="138"/>
      <c r="F22" s="138"/>
    </row>
    <row r="23" spans="1:6" ht="15">
      <c r="A23" s="163" t="s">
        <v>217</v>
      </c>
      <c r="B23" s="158" t="s">
        <v>121</v>
      </c>
      <c r="E23" s="138" t="s">
        <v>217</v>
      </c>
      <c r="F23" s="138" t="s">
        <v>121</v>
      </c>
    </row>
    <row r="24" spans="1:6" ht="15">
      <c r="A24" s="157" t="s">
        <v>178</v>
      </c>
      <c r="B24" s="158" t="s">
        <v>121</v>
      </c>
      <c r="E24" s="138" t="s">
        <v>178</v>
      </c>
      <c r="F24" s="138" t="s">
        <v>121</v>
      </c>
    </row>
    <row r="25" spans="1:6" ht="15">
      <c r="A25" s="157" t="s">
        <v>108</v>
      </c>
      <c r="B25" s="158" t="s">
        <v>121</v>
      </c>
      <c r="E25" s="138" t="s">
        <v>108</v>
      </c>
      <c r="F25" s="138" t="s">
        <v>121</v>
      </c>
    </row>
    <row r="26" spans="1:6" ht="15">
      <c r="A26" s="163" t="s">
        <v>116</v>
      </c>
      <c r="B26" s="158" t="s">
        <v>121</v>
      </c>
      <c r="E26" s="138" t="s">
        <v>116</v>
      </c>
      <c r="F26" s="138" t="s">
        <v>121</v>
      </c>
    </row>
    <row r="27" spans="1:6" ht="15">
      <c r="A27" s="163" t="s">
        <v>200</v>
      </c>
      <c r="B27" s="158" t="s">
        <v>122</v>
      </c>
      <c r="E27" s="138" t="s">
        <v>200</v>
      </c>
      <c r="F27" s="138" t="s">
        <v>122</v>
      </c>
    </row>
    <row r="28" spans="1:6" ht="15">
      <c r="A28" s="163" t="s">
        <v>188</v>
      </c>
      <c r="B28" s="158" t="s">
        <v>121</v>
      </c>
      <c r="E28" s="138" t="s">
        <v>188</v>
      </c>
      <c r="F28" s="138" t="s">
        <v>121</v>
      </c>
    </row>
    <row r="29" spans="1:6" ht="15">
      <c r="A29" s="163" t="s">
        <v>201</v>
      </c>
      <c r="B29" s="158" t="s">
        <v>122</v>
      </c>
      <c r="E29" s="138" t="s">
        <v>201</v>
      </c>
      <c r="F29" s="138" t="s">
        <v>122</v>
      </c>
    </row>
    <row r="30" spans="1:6" ht="15">
      <c r="A30" s="157" t="s">
        <v>179</v>
      </c>
      <c r="B30" s="158" t="s">
        <v>121</v>
      </c>
      <c r="E30" s="138" t="s">
        <v>179</v>
      </c>
      <c r="F30" s="138" t="s">
        <v>121</v>
      </c>
    </row>
    <row r="31" spans="1:6" ht="15">
      <c r="A31" s="157" t="s">
        <v>180</v>
      </c>
      <c r="B31" s="167" t="s">
        <v>121</v>
      </c>
      <c r="E31" s="138" t="s">
        <v>180</v>
      </c>
      <c r="F31" s="138" t="s">
        <v>121</v>
      </c>
    </row>
    <row r="32" spans="1:6" ht="15">
      <c r="A32" s="157" t="s">
        <v>115</v>
      </c>
      <c r="B32" s="158" t="s">
        <v>121</v>
      </c>
      <c r="E32" s="138" t="s">
        <v>115</v>
      </c>
      <c r="F32" s="138" t="s">
        <v>121</v>
      </c>
    </row>
    <row r="33" spans="1:6" ht="15">
      <c r="A33" s="163" t="s">
        <v>202</v>
      </c>
      <c r="B33" s="158" t="s">
        <v>122</v>
      </c>
      <c r="E33" s="138" t="s">
        <v>202</v>
      </c>
      <c r="F33" s="138" t="s">
        <v>122</v>
      </c>
    </row>
    <row r="34" spans="1:6" ht="15">
      <c r="A34" s="163" t="s">
        <v>203</v>
      </c>
      <c r="B34" s="165" t="s">
        <v>184</v>
      </c>
      <c r="E34" s="138" t="s">
        <v>203</v>
      </c>
      <c r="F34" s="138" t="s">
        <v>184</v>
      </c>
    </row>
    <row r="35" spans="1:6" ht="15">
      <c r="A35" s="163" t="s">
        <v>218</v>
      </c>
      <c r="B35" s="158" t="s">
        <v>121</v>
      </c>
      <c r="E35" s="138" t="s">
        <v>218</v>
      </c>
      <c r="F35" s="138" t="s">
        <v>121</v>
      </c>
    </row>
    <row r="36" spans="1:6" ht="15">
      <c r="A36" s="163" t="s">
        <v>189</v>
      </c>
      <c r="B36" s="158" t="s">
        <v>121</v>
      </c>
      <c r="E36" s="138" t="s">
        <v>189</v>
      </c>
      <c r="F36" s="138" t="s">
        <v>121</v>
      </c>
    </row>
    <row r="37" spans="1:6" ht="15">
      <c r="A37" s="163" t="s">
        <v>114</v>
      </c>
      <c r="B37" s="158" t="s">
        <v>121</v>
      </c>
      <c r="E37" s="138" t="s">
        <v>114</v>
      </c>
      <c r="F37" s="138" t="s">
        <v>121</v>
      </c>
    </row>
    <row r="38" spans="1:6" ht="15">
      <c r="A38" s="173" t="s">
        <v>181</v>
      </c>
      <c r="B38" s="174" t="s">
        <v>121</v>
      </c>
      <c r="E38" s="138" t="s">
        <v>181</v>
      </c>
      <c r="F38" s="138" t="s">
        <v>121</v>
      </c>
    </row>
    <row r="39" spans="1:6" ht="15">
      <c r="A39" s="157" t="s">
        <v>110</v>
      </c>
      <c r="B39" s="158" t="s">
        <v>121</v>
      </c>
      <c r="E39" s="138" t="s">
        <v>110</v>
      </c>
      <c r="F39" s="138" t="s">
        <v>121</v>
      </c>
    </row>
    <row r="40" spans="1:6" ht="15">
      <c r="A40" s="163" t="s">
        <v>190</v>
      </c>
      <c r="B40" s="158" t="s">
        <v>121</v>
      </c>
      <c r="E40" s="138" t="s">
        <v>190</v>
      </c>
      <c r="F40" s="138" t="s">
        <v>121</v>
      </c>
    </row>
    <row r="41" spans="1:6" ht="15">
      <c r="A41" s="238" t="s">
        <v>215</v>
      </c>
      <c r="B41" s="178" t="s">
        <v>121</v>
      </c>
      <c r="E41" s="138" t="s">
        <v>215</v>
      </c>
      <c r="F41" s="138" t="s">
        <v>121</v>
      </c>
    </row>
    <row r="42" spans="1:6" ht="15">
      <c r="A42" s="157" t="s">
        <v>109</v>
      </c>
      <c r="B42" s="158" t="s">
        <v>121</v>
      </c>
      <c r="E42" s="138" t="s">
        <v>109</v>
      </c>
      <c r="F42" s="138" t="s">
        <v>121</v>
      </c>
    </row>
    <row r="43" spans="1:6" ht="15">
      <c r="A43" s="406" t="s">
        <v>204</v>
      </c>
      <c r="B43" s="408" t="s">
        <v>184</v>
      </c>
      <c r="E43" s="138"/>
      <c r="F43" s="138"/>
    </row>
    <row r="44" spans="1:6" ht="15">
      <c r="A44" s="406" t="s">
        <v>205</v>
      </c>
      <c r="B44" s="408" t="s">
        <v>184</v>
      </c>
      <c r="E44" s="138"/>
      <c r="F44" s="138"/>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P28"/>
  <sheetViews>
    <sheetView zoomScalePageLayoutView="0" workbookViewId="0" topLeftCell="A1">
      <selection activeCell="T37" sqref="T37"/>
    </sheetView>
  </sheetViews>
  <sheetFormatPr defaultColWidth="9.140625" defaultRowHeight="15"/>
  <cols>
    <col min="1" max="1" width="5.7109375" style="0" customWidth="1"/>
    <col min="2" max="2" width="28.7109375" style="0" customWidth="1"/>
    <col min="3" max="7" width="9.7109375" style="0" customWidth="1"/>
    <col min="8" max="9" width="8.7109375" style="0" customWidth="1"/>
    <col min="10" max="10" width="5.7109375" style="0" customWidth="1"/>
    <col min="11" max="11" width="28.7109375" style="0" customWidth="1"/>
    <col min="12" max="16" width="9.7109375" style="0" customWidth="1"/>
  </cols>
  <sheetData>
    <row r="1" spans="1:16" ht="30" customHeight="1">
      <c r="A1" s="534" t="s">
        <v>207</v>
      </c>
      <c r="B1" s="535"/>
      <c r="C1" s="535"/>
      <c r="D1" s="535"/>
      <c r="E1" s="535"/>
      <c r="F1" s="535"/>
      <c r="G1" s="535"/>
      <c r="J1" s="546" t="s">
        <v>208</v>
      </c>
      <c r="K1" s="547"/>
      <c r="L1" s="547"/>
      <c r="M1" s="547"/>
      <c r="N1" s="547"/>
      <c r="O1" s="547"/>
      <c r="P1" s="547"/>
    </row>
    <row r="2" spans="1:16" ht="19.5" customHeight="1">
      <c r="A2" s="536"/>
      <c r="B2" s="538" t="s">
        <v>1</v>
      </c>
      <c r="C2" s="540" t="s">
        <v>2</v>
      </c>
      <c r="D2" s="540" t="s">
        <v>3</v>
      </c>
      <c r="E2" s="542" t="s">
        <v>9</v>
      </c>
      <c r="F2" s="542" t="s">
        <v>10</v>
      </c>
      <c r="G2" s="544" t="s">
        <v>11</v>
      </c>
      <c r="J2" s="519"/>
      <c r="K2" s="548" t="s">
        <v>1</v>
      </c>
      <c r="L2" s="522" t="s">
        <v>2</v>
      </c>
      <c r="M2" s="522" t="s">
        <v>3</v>
      </c>
      <c r="N2" s="532" t="s">
        <v>9</v>
      </c>
      <c r="O2" s="532" t="s">
        <v>10</v>
      </c>
      <c r="P2" s="550" t="s">
        <v>11</v>
      </c>
    </row>
    <row r="3" spans="1:16" ht="19.5" customHeight="1">
      <c r="A3" s="537"/>
      <c r="B3" s="539"/>
      <c r="C3" s="541"/>
      <c r="D3" s="541"/>
      <c r="E3" s="543"/>
      <c r="F3" s="543"/>
      <c r="G3" s="545"/>
      <c r="J3" s="520"/>
      <c r="K3" s="549"/>
      <c r="L3" s="523"/>
      <c r="M3" s="523"/>
      <c r="N3" s="533"/>
      <c r="O3" s="533"/>
      <c r="P3" s="551"/>
    </row>
    <row r="4" spans="1:16" ht="19.5" customHeight="1">
      <c r="A4" s="537"/>
      <c r="B4" s="539"/>
      <c r="C4" s="541"/>
      <c r="D4" s="541"/>
      <c r="E4" s="543"/>
      <c r="F4" s="543"/>
      <c r="G4" s="545"/>
      <c r="J4" s="520"/>
      <c r="K4" s="549"/>
      <c r="L4" s="523"/>
      <c r="M4" s="523"/>
      <c r="N4" s="533"/>
      <c r="O4" s="533"/>
      <c r="P4" s="551"/>
    </row>
    <row r="5" spans="1:16" ht="19.5" customHeight="1" thickBot="1">
      <c r="A5" s="537"/>
      <c r="B5" s="539"/>
      <c r="C5" s="541"/>
      <c r="D5" s="541"/>
      <c r="E5" s="543"/>
      <c r="F5" s="543"/>
      <c r="G5" s="545"/>
      <c r="J5" s="520"/>
      <c r="K5" s="549"/>
      <c r="L5" s="523"/>
      <c r="M5" s="523"/>
      <c r="N5" s="533"/>
      <c r="O5" s="533"/>
      <c r="P5" s="551"/>
    </row>
    <row r="6" spans="1:16" ht="21.75" customHeight="1">
      <c r="A6" s="79" t="s">
        <v>14</v>
      </c>
      <c r="B6" s="115" t="str">
        <f>Single!C6</f>
        <v>Havlíček Zdeněk</v>
      </c>
      <c r="C6" s="116" t="str">
        <f>Single!D6</f>
        <v>CZE</v>
      </c>
      <c r="D6" s="393">
        <v>299</v>
      </c>
      <c r="E6" s="393">
        <f>Single!L6/6</f>
        <v>0</v>
      </c>
      <c r="F6" s="393">
        <f>Single!E6</f>
        <v>12</v>
      </c>
      <c r="G6" s="394">
        <f>SUM(D6:F6)</f>
        <v>311</v>
      </c>
      <c r="J6" s="35" t="s">
        <v>126</v>
      </c>
      <c r="K6" s="99" t="s">
        <v>195</v>
      </c>
      <c r="L6" s="100" t="s">
        <v>122</v>
      </c>
      <c r="M6" s="101">
        <v>171</v>
      </c>
      <c r="N6" s="101">
        <v>0</v>
      </c>
      <c r="O6" s="101">
        <v>12</v>
      </c>
      <c r="P6" s="102">
        <f>SUM(M6:O6)</f>
        <v>183</v>
      </c>
    </row>
    <row r="7" spans="1:16" ht="21.75" customHeight="1">
      <c r="A7" s="79" t="s">
        <v>17</v>
      </c>
      <c r="B7" s="103" t="str">
        <f>Single!C9</f>
        <v>Skobrics Zoltán</v>
      </c>
      <c r="C7" s="104" t="str">
        <f>Single!D9</f>
        <v>HUN</v>
      </c>
      <c r="D7" s="9">
        <v>150</v>
      </c>
      <c r="E7" s="9">
        <f>Single!L9/6</f>
        <v>0</v>
      </c>
      <c r="F7" s="9">
        <f>Single!E9</f>
        <v>4</v>
      </c>
      <c r="G7" s="335">
        <f>SUM(D7:F7)</f>
        <v>154</v>
      </c>
      <c r="J7" s="35" t="s">
        <v>127</v>
      </c>
      <c r="K7" s="399" t="s">
        <v>111</v>
      </c>
      <c r="L7" s="145" t="s">
        <v>121</v>
      </c>
      <c r="M7" s="400">
        <v>224</v>
      </c>
      <c r="N7" s="400">
        <v>0</v>
      </c>
      <c r="O7" s="400">
        <v>0</v>
      </c>
      <c r="P7" s="401">
        <f>SUM(M7:O7)</f>
        <v>224</v>
      </c>
    </row>
    <row r="10" spans="1:16" ht="30" customHeight="1">
      <c r="A10" s="534" t="s">
        <v>206</v>
      </c>
      <c r="B10" s="535"/>
      <c r="C10" s="535"/>
      <c r="D10" s="535"/>
      <c r="E10" s="535"/>
      <c r="F10" s="535"/>
      <c r="G10" s="535"/>
      <c r="J10" s="534" t="s">
        <v>209</v>
      </c>
      <c r="K10" s="535"/>
      <c r="L10" s="535"/>
      <c r="M10" s="535"/>
      <c r="N10" s="535"/>
      <c r="O10" s="535"/>
      <c r="P10" s="535"/>
    </row>
    <row r="11" spans="1:16" ht="19.5" customHeight="1">
      <c r="A11" s="536"/>
      <c r="B11" s="538" t="s">
        <v>1</v>
      </c>
      <c r="C11" s="540" t="s">
        <v>2</v>
      </c>
      <c r="D11" s="540" t="s">
        <v>3</v>
      </c>
      <c r="E11" s="542" t="s">
        <v>9</v>
      </c>
      <c r="F11" s="542" t="s">
        <v>10</v>
      </c>
      <c r="G11" s="544" t="s">
        <v>11</v>
      </c>
      <c r="J11" s="536"/>
      <c r="K11" s="538" t="s">
        <v>1</v>
      </c>
      <c r="L11" s="540" t="s">
        <v>2</v>
      </c>
      <c r="M11" s="540" t="s">
        <v>3</v>
      </c>
      <c r="N11" s="542" t="s">
        <v>9</v>
      </c>
      <c r="O11" s="542" t="s">
        <v>10</v>
      </c>
      <c r="P11" s="544" t="s">
        <v>11</v>
      </c>
    </row>
    <row r="12" spans="1:16" ht="19.5" customHeight="1">
      <c r="A12" s="537"/>
      <c r="B12" s="539"/>
      <c r="C12" s="541"/>
      <c r="D12" s="541"/>
      <c r="E12" s="543"/>
      <c r="F12" s="543"/>
      <c r="G12" s="545"/>
      <c r="J12" s="537"/>
      <c r="K12" s="539"/>
      <c r="L12" s="541"/>
      <c r="M12" s="541"/>
      <c r="N12" s="543"/>
      <c r="O12" s="543"/>
      <c r="P12" s="545"/>
    </row>
    <row r="13" spans="1:16" ht="19.5" customHeight="1">
      <c r="A13" s="537"/>
      <c r="B13" s="539"/>
      <c r="C13" s="541"/>
      <c r="D13" s="541"/>
      <c r="E13" s="543"/>
      <c r="F13" s="543"/>
      <c r="G13" s="545"/>
      <c r="J13" s="537"/>
      <c r="K13" s="539"/>
      <c r="L13" s="541"/>
      <c r="M13" s="541"/>
      <c r="N13" s="543"/>
      <c r="O13" s="543"/>
      <c r="P13" s="545"/>
    </row>
    <row r="14" spans="1:16" ht="19.5" customHeight="1" thickBot="1">
      <c r="A14" s="537"/>
      <c r="B14" s="539"/>
      <c r="C14" s="541"/>
      <c r="D14" s="541"/>
      <c r="E14" s="543"/>
      <c r="F14" s="543"/>
      <c r="G14" s="545"/>
      <c r="J14" s="537"/>
      <c r="K14" s="539"/>
      <c r="L14" s="541"/>
      <c r="M14" s="541"/>
      <c r="N14" s="543"/>
      <c r="O14" s="543"/>
      <c r="P14" s="545"/>
    </row>
    <row r="15" spans="1:16" ht="21.75" customHeight="1">
      <c r="A15" s="79" t="s">
        <v>15</v>
      </c>
      <c r="B15" s="99" t="str">
        <f>Single!C7</f>
        <v>Lubi Zoltán</v>
      </c>
      <c r="C15" s="100" t="str">
        <f>Single!D7</f>
        <v>HUN</v>
      </c>
      <c r="D15" s="101">
        <v>166</v>
      </c>
      <c r="E15" s="101">
        <f>Single!L7/6</f>
        <v>0</v>
      </c>
      <c r="F15" s="101">
        <f>Single!E7</f>
        <v>0</v>
      </c>
      <c r="G15" s="102">
        <f>SUM(D15:F15)</f>
        <v>166</v>
      </c>
      <c r="J15" s="35" t="s">
        <v>128</v>
      </c>
      <c r="K15" s="336" t="s">
        <v>115</v>
      </c>
      <c r="L15" s="100" t="s">
        <v>121</v>
      </c>
      <c r="M15" s="101">
        <v>184</v>
      </c>
      <c r="N15" s="101">
        <v>0</v>
      </c>
      <c r="O15" s="101">
        <v>4</v>
      </c>
      <c r="P15" s="102">
        <f>SUM(M15:O15)</f>
        <v>188</v>
      </c>
    </row>
    <row r="16" spans="1:16" ht="21.75" customHeight="1">
      <c r="A16" s="79" t="s">
        <v>16</v>
      </c>
      <c r="B16" s="395" t="str">
        <f>Single!C8</f>
        <v>Gyomai László</v>
      </c>
      <c r="C16" s="396" t="str">
        <f>Single!D8</f>
        <v>HUN</v>
      </c>
      <c r="D16" s="397">
        <v>193</v>
      </c>
      <c r="E16" s="397">
        <f>Single!L8/6</f>
        <v>0</v>
      </c>
      <c r="F16" s="397">
        <f>Single!E8</f>
        <v>0</v>
      </c>
      <c r="G16" s="398">
        <f>SUM(D16:F16)</f>
        <v>193</v>
      </c>
      <c r="J16" s="35" t="s">
        <v>129</v>
      </c>
      <c r="K16" s="402" t="s">
        <v>178</v>
      </c>
      <c r="L16" s="396" t="s">
        <v>121</v>
      </c>
      <c r="M16" s="397">
        <v>214</v>
      </c>
      <c r="N16" s="397">
        <v>0</v>
      </c>
      <c r="O16" s="397">
        <v>0</v>
      </c>
      <c r="P16" s="401">
        <f>SUM(M16:O16)</f>
        <v>214</v>
      </c>
    </row>
    <row r="19" ht="15" thickBot="1"/>
    <row r="20" spans="10:16" ht="48.75" customHeight="1">
      <c r="J20" s="554" t="s">
        <v>210</v>
      </c>
      <c r="K20" s="555"/>
      <c r="L20" s="556"/>
      <c r="M20" s="111"/>
      <c r="N20" s="111"/>
      <c r="O20" s="111"/>
      <c r="P20" s="111"/>
    </row>
    <row r="21" spans="10:16" ht="9.75" customHeight="1">
      <c r="J21" s="536"/>
      <c r="K21" s="538" t="s">
        <v>1</v>
      </c>
      <c r="L21" s="557" t="s">
        <v>2</v>
      </c>
      <c r="M21" s="553"/>
      <c r="N21" s="552"/>
      <c r="O21" s="552"/>
      <c r="P21" s="552"/>
    </row>
    <row r="22" spans="10:16" ht="9.75" customHeight="1">
      <c r="J22" s="537"/>
      <c r="K22" s="539"/>
      <c r="L22" s="558"/>
      <c r="M22" s="553"/>
      <c r="N22" s="552"/>
      <c r="O22" s="552"/>
      <c r="P22" s="552"/>
    </row>
    <row r="23" spans="10:16" ht="9.75" customHeight="1">
      <c r="J23" s="537"/>
      <c r="K23" s="539"/>
      <c r="L23" s="558"/>
      <c r="M23" s="553"/>
      <c r="N23" s="552"/>
      <c r="O23" s="552"/>
      <c r="P23" s="552"/>
    </row>
    <row r="24" spans="10:16" ht="9.75" customHeight="1" thickBot="1">
      <c r="J24" s="537"/>
      <c r="K24" s="539"/>
      <c r="L24" s="558"/>
      <c r="M24" s="553"/>
      <c r="N24" s="552"/>
      <c r="O24" s="552"/>
      <c r="P24" s="552"/>
    </row>
    <row r="25" spans="10:16" ht="21.75" customHeight="1">
      <c r="J25" s="112" t="s">
        <v>14</v>
      </c>
      <c r="K25" s="117" t="s">
        <v>111</v>
      </c>
      <c r="L25" s="144" t="s">
        <v>121</v>
      </c>
      <c r="M25" s="107"/>
      <c r="N25" s="107"/>
      <c r="O25" s="107"/>
      <c r="P25" s="108"/>
    </row>
    <row r="26" spans="10:16" ht="21.75" customHeight="1">
      <c r="J26" s="112" t="s">
        <v>15</v>
      </c>
      <c r="K26" s="106" t="s">
        <v>195</v>
      </c>
      <c r="L26" s="137" t="s">
        <v>122</v>
      </c>
      <c r="M26" s="109"/>
      <c r="N26" s="109"/>
      <c r="O26" s="109"/>
      <c r="P26" s="108"/>
    </row>
    <row r="27" spans="10:16" ht="21.75" customHeight="1">
      <c r="J27" s="113" t="s">
        <v>16</v>
      </c>
      <c r="K27" s="312" t="s">
        <v>178</v>
      </c>
      <c r="L27" s="139" t="s">
        <v>121</v>
      </c>
      <c r="M27" s="110"/>
      <c r="N27" s="110"/>
      <c r="O27" s="110"/>
      <c r="P27" s="110"/>
    </row>
    <row r="28" spans="10:16" ht="21.75" customHeight="1" thickBot="1">
      <c r="J28" s="114" t="s">
        <v>17</v>
      </c>
      <c r="K28" s="313" t="s">
        <v>115</v>
      </c>
      <c r="L28" s="141" t="s">
        <v>121</v>
      </c>
      <c r="M28" s="110"/>
      <c r="N28" s="110"/>
      <c r="O28" s="110"/>
      <c r="P28" s="110"/>
    </row>
  </sheetData>
  <sheetProtection/>
  <mergeCells count="40">
    <mergeCell ref="M21:M24"/>
    <mergeCell ref="E11:E14"/>
    <mergeCell ref="F11:F14"/>
    <mergeCell ref="G11:G14"/>
    <mergeCell ref="J20:L20"/>
    <mergeCell ref="J21:J24"/>
    <mergeCell ref="K21:K24"/>
    <mergeCell ref="L21:L24"/>
    <mergeCell ref="N21:N24"/>
    <mergeCell ref="O21:O24"/>
    <mergeCell ref="P21:P24"/>
    <mergeCell ref="A1:G1"/>
    <mergeCell ref="A2:A5"/>
    <mergeCell ref="B2:B5"/>
    <mergeCell ref="C2:C5"/>
    <mergeCell ref="D2:D5"/>
    <mergeCell ref="E2:E5"/>
    <mergeCell ref="F2:F5"/>
    <mergeCell ref="G2:G5"/>
    <mergeCell ref="A10:G10"/>
    <mergeCell ref="A11:A14"/>
    <mergeCell ref="B11:B14"/>
    <mergeCell ref="C11:C14"/>
    <mergeCell ref="D11:D14"/>
    <mergeCell ref="J1:P1"/>
    <mergeCell ref="J2:J5"/>
    <mergeCell ref="K2:K5"/>
    <mergeCell ref="L2:L5"/>
    <mergeCell ref="M2:M5"/>
    <mergeCell ref="N2:N5"/>
    <mergeCell ref="O2:O5"/>
    <mergeCell ref="P2:P5"/>
    <mergeCell ref="J10:P10"/>
    <mergeCell ref="J11:J14"/>
    <mergeCell ref="K11:K14"/>
    <mergeCell ref="L11:L14"/>
    <mergeCell ref="M11:M14"/>
    <mergeCell ref="N11:N14"/>
    <mergeCell ref="O11:O14"/>
    <mergeCell ref="P11:P14"/>
  </mergeCells>
  <conditionalFormatting sqref="A6:A7 A15:A16 D6:D7 D15:D16">
    <cfRule type="cellIs" priority="19" dxfId="172" operator="between" stopIfTrue="1">
      <formula>200</formula>
      <formula>219</formula>
    </cfRule>
    <cfRule type="cellIs" priority="20" dxfId="173" operator="between" stopIfTrue="1">
      <formula>220</formula>
      <formula>249</formula>
    </cfRule>
    <cfRule type="cellIs" priority="21" dxfId="174" operator="between" stopIfTrue="1">
      <formula>250</formula>
      <formula>300</formula>
    </cfRule>
  </conditionalFormatting>
  <conditionalFormatting sqref="J15:J16 M15:M16">
    <cfRule type="cellIs" priority="7" dxfId="172" operator="between" stopIfTrue="1">
      <formula>200</formula>
      <formula>219</formula>
    </cfRule>
    <cfRule type="cellIs" priority="8" dxfId="173" operator="between" stopIfTrue="1">
      <formula>220</formula>
      <formula>249</formula>
    </cfRule>
    <cfRule type="cellIs" priority="9" dxfId="174" operator="between" stopIfTrue="1">
      <formula>250</formula>
      <formula>300</formula>
    </cfRule>
  </conditionalFormatting>
  <conditionalFormatting sqref="J6:J7 M6:M7">
    <cfRule type="cellIs" priority="10" dxfId="172" operator="between" stopIfTrue="1">
      <formula>200</formula>
      <formula>219</formula>
    </cfRule>
    <cfRule type="cellIs" priority="11" dxfId="173" operator="between" stopIfTrue="1">
      <formula>220</formula>
      <formula>249</formula>
    </cfRule>
    <cfRule type="cellIs" priority="12" dxfId="174" operator="between" stopIfTrue="1">
      <formula>250</formula>
      <formula>300</formula>
    </cfRule>
  </conditionalFormatting>
  <conditionalFormatting sqref="J25:J26 M25:M26">
    <cfRule type="cellIs" priority="1" dxfId="172" operator="between" stopIfTrue="1">
      <formula>200</formula>
      <formula>219</formula>
    </cfRule>
    <cfRule type="cellIs" priority="2" dxfId="173" operator="between" stopIfTrue="1">
      <formula>220</formula>
      <formula>249</formula>
    </cfRule>
    <cfRule type="cellIs" priority="3" dxfId="174" operator="between" stopIfTrue="1">
      <formula>250</formula>
      <formula>300</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0"/>
  </sheetPr>
  <dimension ref="A1:R93"/>
  <sheetViews>
    <sheetView zoomScale="82" zoomScaleNormal="82" zoomScalePageLayoutView="0" workbookViewId="0" topLeftCell="A4">
      <pane xSplit="1" topLeftCell="B1" activePane="topRight" state="frozen"/>
      <selection pane="topLeft" activeCell="A1" sqref="A1"/>
      <selection pane="topRight" activeCell="K27" sqref="K27"/>
    </sheetView>
  </sheetViews>
  <sheetFormatPr defaultColWidth="9.140625" defaultRowHeight="15" customHeight="1"/>
  <cols>
    <col min="1" max="1" width="5.7109375" style="0" customWidth="1"/>
    <col min="2" max="2" width="6.7109375" style="0" customWidth="1"/>
    <col min="3" max="3" width="28.7109375" style="0" customWidth="1"/>
    <col min="4" max="4" width="9.7109375" style="0" customWidth="1"/>
    <col min="5" max="5" width="9.7109375" style="131" customWidth="1"/>
    <col min="6" max="18" width="9.7109375" style="0" customWidth="1"/>
    <col min="19" max="19" width="2.8515625" style="0" customWidth="1"/>
  </cols>
  <sheetData>
    <row r="1" spans="1:18" s="87" customFormat="1" ht="30" customHeight="1">
      <c r="A1" s="516" t="s">
        <v>124</v>
      </c>
      <c r="B1" s="517"/>
      <c r="C1" s="517"/>
      <c r="D1" s="517"/>
      <c r="E1" s="517"/>
      <c r="F1" s="517"/>
      <c r="G1" s="517"/>
      <c r="H1" s="517"/>
      <c r="I1" s="517"/>
      <c r="J1" s="517"/>
      <c r="K1" s="517"/>
      <c r="L1" s="517"/>
      <c r="M1" s="517"/>
      <c r="N1" s="517"/>
      <c r="O1" s="517"/>
      <c r="P1" s="517"/>
      <c r="Q1" s="517"/>
      <c r="R1" s="518"/>
    </row>
    <row r="2" spans="1:18" ht="19.5" customHeight="1">
      <c r="A2" s="519"/>
      <c r="B2" s="522" t="s">
        <v>0</v>
      </c>
      <c r="C2" s="522" t="s">
        <v>1</v>
      </c>
      <c r="D2" s="522" t="s">
        <v>2</v>
      </c>
      <c r="E2" s="532" t="s">
        <v>10</v>
      </c>
      <c r="F2" s="522" t="s">
        <v>3</v>
      </c>
      <c r="G2" s="522" t="s">
        <v>4</v>
      </c>
      <c r="H2" s="522" t="s">
        <v>5</v>
      </c>
      <c r="I2" s="522" t="s">
        <v>6</v>
      </c>
      <c r="J2" s="522" t="s">
        <v>7</v>
      </c>
      <c r="K2" s="522" t="s">
        <v>8</v>
      </c>
      <c r="L2" s="532" t="s">
        <v>9</v>
      </c>
      <c r="M2" s="532" t="s">
        <v>131</v>
      </c>
      <c r="N2" s="526" t="s">
        <v>11</v>
      </c>
      <c r="O2" s="526" t="s">
        <v>12</v>
      </c>
      <c r="P2" s="526" t="s">
        <v>104</v>
      </c>
      <c r="Q2" s="526" t="s">
        <v>105</v>
      </c>
      <c r="R2" s="529" t="s">
        <v>13</v>
      </c>
    </row>
    <row r="3" spans="1:18" ht="19.5" customHeight="1">
      <c r="A3" s="520"/>
      <c r="B3" s="523"/>
      <c r="C3" s="523"/>
      <c r="D3" s="523"/>
      <c r="E3" s="533"/>
      <c r="F3" s="523"/>
      <c r="G3" s="523"/>
      <c r="H3" s="523"/>
      <c r="I3" s="523"/>
      <c r="J3" s="523"/>
      <c r="K3" s="523"/>
      <c r="L3" s="533"/>
      <c r="M3" s="533"/>
      <c r="N3" s="527"/>
      <c r="O3" s="527"/>
      <c r="P3" s="527"/>
      <c r="Q3" s="527"/>
      <c r="R3" s="530"/>
    </row>
    <row r="4" spans="1:18" ht="19.5" customHeight="1">
      <c r="A4" s="520"/>
      <c r="B4" s="523"/>
      <c r="C4" s="523"/>
      <c r="D4" s="523"/>
      <c r="E4" s="533"/>
      <c r="F4" s="523"/>
      <c r="G4" s="523"/>
      <c r="H4" s="523"/>
      <c r="I4" s="523"/>
      <c r="J4" s="523"/>
      <c r="K4" s="523"/>
      <c r="L4" s="533"/>
      <c r="M4" s="533"/>
      <c r="N4" s="527"/>
      <c r="O4" s="527"/>
      <c r="P4" s="527"/>
      <c r="Q4" s="527"/>
      <c r="R4" s="530"/>
    </row>
    <row r="5" spans="1:18" ht="19.5" customHeight="1" thickBot="1">
      <c r="A5" s="521"/>
      <c r="B5" s="523"/>
      <c r="C5" s="523"/>
      <c r="D5" s="523"/>
      <c r="E5" s="533"/>
      <c r="F5" s="523"/>
      <c r="G5" s="523"/>
      <c r="H5" s="523"/>
      <c r="I5" s="523"/>
      <c r="J5" s="523"/>
      <c r="K5" s="523"/>
      <c r="L5" s="533"/>
      <c r="M5" s="533"/>
      <c r="N5" s="527"/>
      <c r="O5" s="528"/>
      <c r="P5" s="528"/>
      <c r="Q5" s="528"/>
      <c r="R5" s="531"/>
    </row>
    <row r="6" spans="1:18" ht="18" customHeight="1">
      <c r="A6" s="559" t="s">
        <v>14</v>
      </c>
      <c r="B6" s="417">
        <v>2</v>
      </c>
      <c r="C6" s="418" t="s">
        <v>115</v>
      </c>
      <c r="D6" s="419" t="s">
        <v>121</v>
      </c>
      <c r="E6" s="420">
        <v>4</v>
      </c>
      <c r="F6" s="421">
        <v>174</v>
      </c>
      <c r="G6" s="421">
        <v>215</v>
      </c>
      <c r="H6" s="421">
        <v>162</v>
      </c>
      <c r="I6" s="421">
        <v>167</v>
      </c>
      <c r="J6" s="421">
        <v>156</v>
      </c>
      <c r="K6" s="421">
        <v>178</v>
      </c>
      <c r="L6" s="421">
        <v>0</v>
      </c>
      <c r="M6" s="421">
        <f aca="true" t="shared" si="0" ref="M6:M49">E6*6</f>
        <v>24</v>
      </c>
      <c r="N6" s="422">
        <f aca="true" t="shared" si="1" ref="N6:N49">SUM(F6:M6)</f>
        <v>1076</v>
      </c>
      <c r="O6" s="37">
        <f aca="true" t="shared" si="2" ref="O6:O49">AVERAGE(F6:K6)</f>
        <v>175.33333333333334</v>
      </c>
      <c r="P6" s="19">
        <f>SUM(F6:M7)</f>
        <v>2382</v>
      </c>
      <c r="Q6" s="20"/>
      <c r="R6" s="21">
        <f aca="true" t="shared" si="3" ref="R6:R49">SUM(F6:M6)</f>
        <v>1076</v>
      </c>
    </row>
    <row r="7" spans="1:18" ht="18" customHeight="1" thickBot="1">
      <c r="A7" s="560"/>
      <c r="B7" s="423">
        <v>2</v>
      </c>
      <c r="C7" s="424" t="s">
        <v>111</v>
      </c>
      <c r="D7" s="425" t="s">
        <v>121</v>
      </c>
      <c r="E7" s="426">
        <v>0</v>
      </c>
      <c r="F7" s="427">
        <v>181</v>
      </c>
      <c r="G7" s="427">
        <v>183</v>
      </c>
      <c r="H7" s="427">
        <v>279</v>
      </c>
      <c r="I7" s="427">
        <v>269</v>
      </c>
      <c r="J7" s="427">
        <v>189</v>
      </c>
      <c r="K7" s="427">
        <v>205</v>
      </c>
      <c r="L7" s="427">
        <v>0</v>
      </c>
      <c r="M7" s="427">
        <f t="shared" si="0"/>
        <v>0</v>
      </c>
      <c r="N7" s="428">
        <f t="shared" si="1"/>
        <v>1306</v>
      </c>
      <c r="O7" s="39">
        <f t="shared" si="2"/>
        <v>217.66666666666666</v>
      </c>
      <c r="P7" s="22">
        <f>SUM(F6:M7)</f>
        <v>2382</v>
      </c>
      <c r="Q7" s="16">
        <f>AVERAGE(F6:K7)</f>
        <v>196.5</v>
      </c>
      <c r="R7" s="17">
        <f t="shared" si="3"/>
        <v>1306</v>
      </c>
    </row>
    <row r="8" spans="1:18" ht="18" customHeight="1">
      <c r="A8" s="559" t="s">
        <v>15</v>
      </c>
      <c r="B8" s="429">
        <v>1</v>
      </c>
      <c r="C8" s="430" t="s">
        <v>195</v>
      </c>
      <c r="D8" s="431" t="s">
        <v>122</v>
      </c>
      <c r="E8" s="432">
        <v>12</v>
      </c>
      <c r="F8" s="433">
        <v>212</v>
      </c>
      <c r="G8" s="433">
        <v>180</v>
      </c>
      <c r="H8" s="433">
        <v>158</v>
      </c>
      <c r="I8" s="433">
        <v>191</v>
      </c>
      <c r="J8" s="433">
        <v>194</v>
      </c>
      <c r="K8" s="433">
        <v>183</v>
      </c>
      <c r="L8" s="433">
        <v>0</v>
      </c>
      <c r="M8" s="433">
        <f t="shared" si="0"/>
        <v>72</v>
      </c>
      <c r="N8" s="434">
        <f t="shared" si="1"/>
        <v>1190</v>
      </c>
      <c r="O8" s="38">
        <f t="shared" si="2"/>
        <v>186.33333333333334</v>
      </c>
      <c r="P8" s="23">
        <f>SUM(F8:M9)</f>
        <v>2377</v>
      </c>
      <c r="Q8" s="24"/>
      <c r="R8" s="3">
        <f t="shared" si="3"/>
        <v>1190</v>
      </c>
    </row>
    <row r="9" spans="1:18" ht="18" customHeight="1" thickBot="1">
      <c r="A9" s="560"/>
      <c r="B9" s="423">
        <v>1</v>
      </c>
      <c r="C9" s="424" t="s">
        <v>200</v>
      </c>
      <c r="D9" s="425" t="s">
        <v>122</v>
      </c>
      <c r="E9" s="426">
        <v>12</v>
      </c>
      <c r="F9" s="427">
        <v>186</v>
      </c>
      <c r="G9" s="427">
        <v>232</v>
      </c>
      <c r="H9" s="427">
        <v>176</v>
      </c>
      <c r="I9" s="427">
        <v>146</v>
      </c>
      <c r="J9" s="427">
        <v>178</v>
      </c>
      <c r="K9" s="427">
        <v>197</v>
      </c>
      <c r="L9" s="427">
        <v>0</v>
      </c>
      <c r="M9" s="427">
        <f t="shared" si="0"/>
        <v>72</v>
      </c>
      <c r="N9" s="428">
        <f t="shared" si="1"/>
        <v>1187</v>
      </c>
      <c r="O9" s="39">
        <f t="shared" si="2"/>
        <v>185.83333333333334</v>
      </c>
      <c r="P9" s="22">
        <f>SUM(F8:M9)</f>
        <v>2377</v>
      </c>
      <c r="Q9" s="16">
        <f>AVERAGE(F8:K9)</f>
        <v>186.08333333333334</v>
      </c>
      <c r="R9" s="17">
        <f t="shared" si="3"/>
        <v>1187</v>
      </c>
    </row>
    <row r="10" spans="1:18" ht="18" customHeight="1">
      <c r="A10" s="559" t="s">
        <v>16</v>
      </c>
      <c r="B10" s="417">
        <v>1</v>
      </c>
      <c r="C10" s="418" t="s">
        <v>202</v>
      </c>
      <c r="D10" s="419" t="s">
        <v>122</v>
      </c>
      <c r="E10" s="420">
        <v>12</v>
      </c>
      <c r="F10" s="421">
        <v>222</v>
      </c>
      <c r="G10" s="421">
        <v>145</v>
      </c>
      <c r="H10" s="421">
        <v>209</v>
      </c>
      <c r="I10" s="421">
        <v>217</v>
      </c>
      <c r="J10" s="421">
        <v>134</v>
      </c>
      <c r="K10" s="421">
        <v>169</v>
      </c>
      <c r="L10" s="421">
        <v>0</v>
      </c>
      <c r="M10" s="421">
        <f t="shared" si="0"/>
        <v>72</v>
      </c>
      <c r="N10" s="422">
        <f t="shared" si="1"/>
        <v>1168</v>
      </c>
      <c r="O10" s="37">
        <f t="shared" si="2"/>
        <v>182.66666666666666</v>
      </c>
      <c r="P10" s="19">
        <f>SUM(F10:M11)</f>
        <v>2357</v>
      </c>
      <c r="Q10" s="20"/>
      <c r="R10" s="21">
        <f t="shared" si="3"/>
        <v>1168</v>
      </c>
    </row>
    <row r="11" spans="1:18" ht="18" customHeight="1" thickBot="1">
      <c r="A11" s="560"/>
      <c r="B11" s="423">
        <v>1</v>
      </c>
      <c r="C11" s="424" t="s">
        <v>201</v>
      </c>
      <c r="D11" s="435" t="s">
        <v>122</v>
      </c>
      <c r="E11" s="436">
        <v>8</v>
      </c>
      <c r="F11" s="427">
        <v>178</v>
      </c>
      <c r="G11" s="427">
        <v>182</v>
      </c>
      <c r="H11" s="427">
        <v>183</v>
      </c>
      <c r="I11" s="427">
        <v>168</v>
      </c>
      <c r="J11" s="427">
        <v>200</v>
      </c>
      <c r="K11" s="427">
        <v>230</v>
      </c>
      <c r="L11" s="427">
        <v>0</v>
      </c>
      <c r="M11" s="427">
        <f t="shared" si="0"/>
        <v>48</v>
      </c>
      <c r="N11" s="428">
        <f t="shared" si="1"/>
        <v>1189</v>
      </c>
      <c r="O11" s="39">
        <f t="shared" si="2"/>
        <v>190.16666666666666</v>
      </c>
      <c r="P11" s="22">
        <f>SUM(F10:M11)</f>
        <v>2357</v>
      </c>
      <c r="Q11" s="16">
        <f>AVERAGE(F10:K11)</f>
        <v>186.41666666666666</v>
      </c>
      <c r="R11" s="17">
        <f t="shared" si="3"/>
        <v>1189</v>
      </c>
    </row>
    <row r="12" spans="1:18" ht="18" customHeight="1">
      <c r="A12" s="559" t="s">
        <v>17</v>
      </c>
      <c r="B12" s="417">
        <v>3</v>
      </c>
      <c r="C12" s="437" t="s">
        <v>205</v>
      </c>
      <c r="D12" s="438" t="s">
        <v>184</v>
      </c>
      <c r="E12" s="442">
        <v>12</v>
      </c>
      <c r="F12" s="421">
        <v>188</v>
      </c>
      <c r="G12" s="421">
        <v>146</v>
      </c>
      <c r="H12" s="421">
        <v>181</v>
      </c>
      <c r="I12" s="421">
        <v>198</v>
      </c>
      <c r="J12" s="421">
        <v>160</v>
      </c>
      <c r="K12" s="421">
        <v>189</v>
      </c>
      <c r="L12" s="421">
        <v>0</v>
      </c>
      <c r="M12" s="421">
        <f t="shared" si="0"/>
        <v>72</v>
      </c>
      <c r="N12" s="422">
        <f t="shared" si="1"/>
        <v>1134</v>
      </c>
      <c r="O12" s="37">
        <f t="shared" si="2"/>
        <v>177</v>
      </c>
      <c r="P12" s="19">
        <f>SUM(F12:M13)</f>
        <v>2354</v>
      </c>
      <c r="Q12" s="20"/>
      <c r="R12" s="21">
        <f t="shared" si="3"/>
        <v>1134</v>
      </c>
    </row>
    <row r="13" spans="1:18" ht="18" customHeight="1" thickBot="1">
      <c r="A13" s="560"/>
      <c r="B13" s="423">
        <v>3</v>
      </c>
      <c r="C13" s="439" t="s">
        <v>197</v>
      </c>
      <c r="D13" s="440" t="s">
        <v>184</v>
      </c>
      <c r="E13" s="441">
        <v>8</v>
      </c>
      <c r="F13" s="427">
        <v>177</v>
      </c>
      <c r="G13" s="427">
        <v>147</v>
      </c>
      <c r="H13" s="427">
        <v>180</v>
      </c>
      <c r="I13" s="427">
        <v>257</v>
      </c>
      <c r="J13" s="427">
        <v>207</v>
      </c>
      <c r="K13" s="427">
        <v>204</v>
      </c>
      <c r="L13" s="427">
        <v>0</v>
      </c>
      <c r="M13" s="427">
        <f t="shared" si="0"/>
        <v>48</v>
      </c>
      <c r="N13" s="428">
        <f t="shared" si="1"/>
        <v>1220</v>
      </c>
      <c r="O13" s="39">
        <f t="shared" si="2"/>
        <v>195.33333333333334</v>
      </c>
      <c r="P13" s="22">
        <f>SUM(F12:M13)</f>
        <v>2354</v>
      </c>
      <c r="Q13" s="16">
        <f>AVERAGE(F12:K13)</f>
        <v>186.16666666666666</v>
      </c>
      <c r="R13" s="17">
        <f t="shared" si="3"/>
        <v>1220</v>
      </c>
    </row>
    <row r="14" spans="1:18" ht="18" customHeight="1">
      <c r="A14" s="559" t="s">
        <v>18</v>
      </c>
      <c r="B14" s="366">
        <v>2</v>
      </c>
      <c r="C14" s="287" t="s">
        <v>114</v>
      </c>
      <c r="D14" s="167" t="s">
        <v>121</v>
      </c>
      <c r="E14" s="288">
        <v>12</v>
      </c>
      <c r="F14" s="2">
        <v>157</v>
      </c>
      <c r="G14" s="2">
        <v>176</v>
      </c>
      <c r="H14" s="2">
        <v>258</v>
      </c>
      <c r="I14" s="2">
        <v>192</v>
      </c>
      <c r="J14" s="2">
        <v>166</v>
      </c>
      <c r="K14" s="2">
        <v>207</v>
      </c>
      <c r="L14" s="2">
        <v>0</v>
      </c>
      <c r="M14" s="2">
        <f t="shared" si="0"/>
        <v>72</v>
      </c>
      <c r="N14" s="44">
        <f t="shared" si="1"/>
        <v>1228</v>
      </c>
      <c r="O14" s="38">
        <f t="shared" si="2"/>
        <v>192.66666666666666</v>
      </c>
      <c r="P14" s="23">
        <f>SUM(F14:M15)</f>
        <v>2324</v>
      </c>
      <c r="Q14" s="24"/>
      <c r="R14" s="3">
        <f t="shared" si="3"/>
        <v>1228</v>
      </c>
    </row>
    <row r="15" spans="1:18" ht="18" customHeight="1" thickBot="1">
      <c r="A15" s="560"/>
      <c r="B15" s="365">
        <v>2</v>
      </c>
      <c r="C15" s="132" t="s">
        <v>116</v>
      </c>
      <c r="D15" s="85" t="s">
        <v>121</v>
      </c>
      <c r="E15" s="120">
        <v>8</v>
      </c>
      <c r="F15" s="14">
        <v>149</v>
      </c>
      <c r="G15" s="14">
        <v>169</v>
      </c>
      <c r="H15" s="14">
        <v>183</v>
      </c>
      <c r="I15" s="14">
        <v>201</v>
      </c>
      <c r="J15" s="14">
        <v>169</v>
      </c>
      <c r="K15" s="14">
        <v>177</v>
      </c>
      <c r="L15" s="14">
        <v>0</v>
      </c>
      <c r="M15" s="14">
        <f t="shared" si="0"/>
        <v>48</v>
      </c>
      <c r="N15" s="41">
        <f t="shared" si="1"/>
        <v>1096</v>
      </c>
      <c r="O15" s="39">
        <f t="shared" si="2"/>
        <v>174.66666666666666</v>
      </c>
      <c r="P15" s="22">
        <f>SUM(F14:M15)</f>
        <v>2324</v>
      </c>
      <c r="Q15" s="16">
        <f>AVERAGE(F14:K15)</f>
        <v>183.66666666666666</v>
      </c>
      <c r="R15" s="17">
        <f t="shared" si="3"/>
        <v>1096</v>
      </c>
    </row>
    <row r="16" spans="1:18" ht="18" customHeight="1">
      <c r="A16" s="559" t="s">
        <v>19</v>
      </c>
      <c r="B16" s="364">
        <v>2</v>
      </c>
      <c r="C16" s="83" t="s">
        <v>187</v>
      </c>
      <c r="D16" s="86" t="s">
        <v>121</v>
      </c>
      <c r="E16" s="121">
        <v>8</v>
      </c>
      <c r="F16" s="18">
        <v>182</v>
      </c>
      <c r="G16" s="18">
        <v>195</v>
      </c>
      <c r="H16" s="18">
        <v>163</v>
      </c>
      <c r="I16" s="18">
        <v>158</v>
      </c>
      <c r="J16" s="18">
        <v>202</v>
      </c>
      <c r="K16" s="18">
        <v>195</v>
      </c>
      <c r="L16" s="18">
        <v>0</v>
      </c>
      <c r="M16" s="18">
        <f t="shared" si="0"/>
        <v>48</v>
      </c>
      <c r="N16" s="40">
        <f t="shared" si="1"/>
        <v>1143</v>
      </c>
      <c r="O16" s="37">
        <f t="shared" si="2"/>
        <v>182.5</v>
      </c>
      <c r="P16" s="19">
        <f>SUM(F16:M17)</f>
        <v>2316</v>
      </c>
      <c r="Q16" s="20"/>
      <c r="R16" s="21">
        <f t="shared" si="3"/>
        <v>1143</v>
      </c>
    </row>
    <row r="17" spans="1:18" ht="18" customHeight="1" thickBot="1">
      <c r="A17" s="561"/>
      <c r="B17" s="367">
        <v>2</v>
      </c>
      <c r="C17" s="412" t="s">
        <v>190</v>
      </c>
      <c r="D17" s="413" t="s">
        <v>121</v>
      </c>
      <c r="E17" s="414">
        <v>8</v>
      </c>
      <c r="F17" s="45">
        <v>176</v>
      </c>
      <c r="G17" s="45">
        <v>181</v>
      </c>
      <c r="H17" s="45">
        <v>185</v>
      </c>
      <c r="I17" s="45">
        <v>181</v>
      </c>
      <c r="J17" s="45">
        <v>221</v>
      </c>
      <c r="K17" s="45">
        <v>181</v>
      </c>
      <c r="L17" s="45">
        <v>0</v>
      </c>
      <c r="M17" s="45">
        <f t="shared" si="0"/>
        <v>48</v>
      </c>
      <c r="N17" s="371">
        <f t="shared" si="1"/>
        <v>1173</v>
      </c>
      <c r="O17" s="49">
        <f t="shared" si="2"/>
        <v>187.5</v>
      </c>
      <c r="P17" s="46">
        <f>SUM(F16:M17)</f>
        <v>2316</v>
      </c>
      <c r="Q17" s="50">
        <f>AVERAGE(F16:K17)</f>
        <v>185</v>
      </c>
      <c r="R17" s="30">
        <f t="shared" si="3"/>
        <v>1173</v>
      </c>
    </row>
    <row r="18" spans="1:18" ht="18" customHeight="1">
      <c r="A18" s="559" t="s">
        <v>20</v>
      </c>
      <c r="B18" s="364">
        <v>1</v>
      </c>
      <c r="C18" s="72" t="s">
        <v>182</v>
      </c>
      <c r="D18" s="61" t="s">
        <v>121</v>
      </c>
      <c r="E18" s="122">
        <v>4</v>
      </c>
      <c r="F18" s="97">
        <v>174</v>
      </c>
      <c r="G18" s="97">
        <v>142</v>
      </c>
      <c r="H18" s="97">
        <v>190</v>
      </c>
      <c r="I18" s="97">
        <v>161</v>
      </c>
      <c r="J18" s="97">
        <v>178</v>
      </c>
      <c r="K18" s="97">
        <v>183</v>
      </c>
      <c r="L18" s="97">
        <v>0</v>
      </c>
      <c r="M18" s="18">
        <f t="shared" si="0"/>
        <v>24</v>
      </c>
      <c r="N18" s="40">
        <f t="shared" si="1"/>
        <v>1052</v>
      </c>
      <c r="O18" s="37">
        <f t="shared" si="2"/>
        <v>171.33333333333334</v>
      </c>
      <c r="P18" s="19">
        <f>SUM(F18:M19)</f>
        <v>2296</v>
      </c>
      <c r="Q18" s="20"/>
      <c r="R18" s="21">
        <f t="shared" si="3"/>
        <v>1052</v>
      </c>
    </row>
    <row r="19" spans="1:18" ht="18" customHeight="1" thickBot="1">
      <c r="A19" s="560"/>
      <c r="B19" s="365">
        <v>1</v>
      </c>
      <c r="C19" s="70" t="s">
        <v>112</v>
      </c>
      <c r="D19" s="62" t="s">
        <v>121</v>
      </c>
      <c r="E19" s="125">
        <v>12</v>
      </c>
      <c r="F19" s="29">
        <v>188</v>
      </c>
      <c r="G19" s="29">
        <v>182</v>
      </c>
      <c r="H19" s="29">
        <v>190</v>
      </c>
      <c r="I19" s="29">
        <v>182</v>
      </c>
      <c r="J19" s="29">
        <v>190</v>
      </c>
      <c r="K19" s="29">
        <v>192</v>
      </c>
      <c r="L19" s="29">
        <v>48</v>
      </c>
      <c r="M19" s="14">
        <f t="shared" si="0"/>
        <v>72</v>
      </c>
      <c r="N19" s="41">
        <f t="shared" si="1"/>
        <v>1244</v>
      </c>
      <c r="O19" s="39">
        <f t="shared" si="2"/>
        <v>187.33333333333334</v>
      </c>
      <c r="P19" s="22">
        <f>SUM(F18:M19)</f>
        <v>2296</v>
      </c>
      <c r="Q19" s="16">
        <f>AVERAGE(F18:K19)</f>
        <v>179.33333333333334</v>
      </c>
      <c r="R19" s="17">
        <f t="shared" si="3"/>
        <v>1244</v>
      </c>
    </row>
    <row r="20" spans="1:18" ht="18" customHeight="1">
      <c r="A20" s="561" t="s">
        <v>21</v>
      </c>
      <c r="B20" s="366">
        <v>3</v>
      </c>
      <c r="C20" s="361" t="s">
        <v>198</v>
      </c>
      <c r="D20" s="372" t="s">
        <v>184</v>
      </c>
      <c r="E20" s="328">
        <v>4</v>
      </c>
      <c r="F20" s="27">
        <v>194</v>
      </c>
      <c r="G20" s="27">
        <v>169</v>
      </c>
      <c r="H20" s="27">
        <v>200</v>
      </c>
      <c r="I20" s="27">
        <v>186</v>
      </c>
      <c r="J20" s="27">
        <v>170</v>
      </c>
      <c r="K20" s="27">
        <v>172</v>
      </c>
      <c r="L20" s="27">
        <v>0</v>
      </c>
      <c r="M20" s="2">
        <f t="shared" si="0"/>
        <v>24</v>
      </c>
      <c r="N20" s="44">
        <f t="shared" si="1"/>
        <v>1115</v>
      </c>
      <c r="O20" s="38">
        <f t="shared" si="2"/>
        <v>181.83333333333334</v>
      </c>
      <c r="P20" s="23">
        <f>SUM(F20:M21)</f>
        <v>2289</v>
      </c>
      <c r="Q20" s="24"/>
      <c r="R20" s="3">
        <f t="shared" si="3"/>
        <v>1115</v>
      </c>
    </row>
    <row r="21" spans="1:18" ht="18" customHeight="1" thickBot="1">
      <c r="A21" s="560"/>
      <c r="B21" s="365">
        <v>3</v>
      </c>
      <c r="C21" s="70" t="s">
        <v>204</v>
      </c>
      <c r="D21" s="63" t="s">
        <v>184</v>
      </c>
      <c r="E21" s="123">
        <v>4</v>
      </c>
      <c r="F21" s="14">
        <v>215</v>
      </c>
      <c r="G21" s="14">
        <v>184</v>
      </c>
      <c r="H21" s="14">
        <v>149</v>
      </c>
      <c r="I21" s="14">
        <v>162</v>
      </c>
      <c r="J21" s="14">
        <v>215</v>
      </c>
      <c r="K21" s="14">
        <v>225</v>
      </c>
      <c r="L21" s="14">
        <v>0</v>
      </c>
      <c r="M21" s="14">
        <f t="shared" si="0"/>
        <v>24</v>
      </c>
      <c r="N21" s="41">
        <f t="shared" si="1"/>
        <v>1174</v>
      </c>
      <c r="O21" s="39">
        <f t="shared" si="2"/>
        <v>191.66666666666666</v>
      </c>
      <c r="P21" s="22">
        <f>SUM(F20:M21)</f>
        <v>2289</v>
      </c>
      <c r="Q21" s="16">
        <f>AVERAGE(F20:K21)</f>
        <v>186.75</v>
      </c>
      <c r="R21" s="17">
        <f t="shared" si="3"/>
        <v>1174</v>
      </c>
    </row>
    <row r="22" spans="1:18" ht="18" customHeight="1">
      <c r="A22" s="559" t="s">
        <v>22</v>
      </c>
      <c r="B22" s="364">
        <v>2</v>
      </c>
      <c r="C22" s="71" t="s">
        <v>181</v>
      </c>
      <c r="D22" s="61" t="s">
        <v>121</v>
      </c>
      <c r="E22" s="122">
        <v>0</v>
      </c>
      <c r="F22" s="18">
        <v>133</v>
      </c>
      <c r="G22" s="18">
        <v>193</v>
      </c>
      <c r="H22" s="18">
        <v>188</v>
      </c>
      <c r="I22" s="18">
        <v>192</v>
      </c>
      <c r="J22" s="18">
        <v>188</v>
      </c>
      <c r="K22" s="18">
        <v>181</v>
      </c>
      <c r="L22" s="97">
        <v>48</v>
      </c>
      <c r="M22" s="18">
        <f t="shared" si="0"/>
        <v>0</v>
      </c>
      <c r="N22" s="40">
        <f t="shared" si="1"/>
        <v>1123</v>
      </c>
      <c r="O22" s="38">
        <f t="shared" si="2"/>
        <v>179.16666666666666</v>
      </c>
      <c r="P22" s="23">
        <f>SUM(F22:M23)</f>
        <v>2286</v>
      </c>
      <c r="Q22" s="24"/>
      <c r="R22" s="3">
        <f t="shared" si="3"/>
        <v>1123</v>
      </c>
    </row>
    <row r="23" spans="1:18" ht="18" customHeight="1" thickBot="1">
      <c r="A23" s="560"/>
      <c r="B23" s="365">
        <v>2</v>
      </c>
      <c r="C23" s="73" t="s">
        <v>180</v>
      </c>
      <c r="D23" s="62" t="s">
        <v>121</v>
      </c>
      <c r="E23" s="125">
        <v>4</v>
      </c>
      <c r="F23" s="14">
        <v>194</v>
      </c>
      <c r="G23" s="14">
        <v>226</v>
      </c>
      <c r="H23" s="14">
        <v>190</v>
      </c>
      <c r="I23" s="14">
        <v>165</v>
      </c>
      <c r="J23" s="14">
        <v>181</v>
      </c>
      <c r="K23" s="14">
        <v>183</v>
      </c>
      <c r="L23" s="14">
        <v>0</v>
      </c>
      <c r="M23" s="14">
        <f t="shared" si="0"/>
        <v>24</v>
      </c>
      <c r="N23" s="41">
        <f t="shared" si="1"/>
        <v>1163</v>
      </c>
      <c r="O23" s="39">
        <f t="shared" si="2"/>
        <v>189.83333333333334</v>
      </c>
      <c r="P23" s="22">
        <f>SUM(F22:M23)</f>
        <v>2286</v>
      </c>
      <c r="Q23" s="16">
        <f>AVERAGE(F22:K23)</f>
        <v>184.5</v>
      </c>
      <c r="R23" s="17">
        <f t="shared" si="3"/>
        <v>1163</v>
      </c>
    </row>
    <row r="24" spans="1:18" ht="18" customHeight="1">
      <c r="A24" s="559" t="s">
        <v>23</v>
      </c>
      <c r="B24" s="364">
        <v>3</v>
      </c>
      <c r="C24" s="69" t="s">
        <v>119</v>
      </c>
      <c r="D24" s="60" t="s">
        <v>121</v>
      </c>
      <c r="E24" s="124">
        <v>0</v>
      </c>
      <c r="F24" s="97">
        <v>218</v>
      </c>
      <c r="G24" s="97">
        <v>180</v>
      </c>
      <c r="H24" s="97">
        <v>179</v>
      </c>
      <c r="I24" s="97">
        <v>188</v>
      </c>
      <c r="J24" s="97">
        <v>184</v>
      </c>
      <c r="K24" s="97">
        <v>191</v>
      </c>
      <c r="L24" s="416">
        <v>48</v>
      </c>
      <c r="M24" s="18">
        <f t="shared" si="0"/>
        <v>0</v>
      </c>
      <c r="N24" s="40">
        <f t="shared" si="1"/>
        <v>1188</v>
      </c>
      <c r="O24" s="37">
        <f t="shared" si="2"/>
        <v>190</v>
      </c>
      <c r="P24" s="19">
        <f>SUM(F24:M25)</f>
        <v>2280</v>
      </c>
      <c r="Q24" s="20"/>
      <c r="R24" s="21">
        <f t="shared" si="3"/>
        <v>1188</v>
      </c>
    </row>
    <row r="25" spans="1:18" ht="18" customHeight="1" thickBot="1">
      <c r="A25" s="560"/>
      <c r="B25" s="365">
        <v>3</v>
      </c>
      <c r="C25" s="70" t="s">
        <v>113</v>
      </c>
      <c r="D25" s="62" t="s">
        <v>121</v>
      </c>
      <c r="E25" s="125">
        <v>4</v>
      </c>
      <c r="F25" s="29">
        <v>129</v>
      </c>
      <c r="G25" s="29">
        <v>209</v>
      </c>
      <c r="H25" s="29">
        <v>158</v>
      </c>
      <c r="I25" s="29">
        <v>214</v>
      </c>
      <c r="J25" s="29">
        <v>163</v>
      </c>
      <c r="K25" s="29">
        <v>195</v>
      </c>
      <c r="L25" s="411">
        <v>0</v>
      </c>
      <c r="M25" s="14">
        <f t="shared" si="0"/>
        <v>24</v>
      </c>
      <c r="N25" s="41">
        <f t="shared" si="1"/>
        <v>1092</v>
      </c>
      <c r="O25" s="39">
        <f t="shared" si="2"/>
        <v>178</v>
      </c>
      <c r="P25" s="22">
        <f>SUM(F24:M25)</f>
        <v>2280</v>
      </c>
      <c r="Q25" s="16">
        <f>AVERAGE(F24:K25)</f>
        <v>184</v>
      </c>
      <c r="R25" s="17">
        <f t="shared" si="3"/>
        <v>1092</v>
      </c>
    </row>
    <row r="26" spans="1:18" ht="18" customHeight="1">
      <c r="A26" s="559" t="s">
        <v>24</v>
      </c>
      <c r="B26" s="364">
        <v>2</v>
      </c>
      <c r="C26" s="71" t="s">
        <v>203</v>
      </c>
      <c r="D26" s="60" t="s">
        <v>184</v>
      </c>
      <c r="E26" s="124">
        <v>12</v>
      </c>
      <c r="F26" s="97">
        <v>182</v>
      </c>
      <c r="G26" s="97">
        <v>186</v>
      </c>
      <c r="H26" s="97">
        <v>205</v>
      </c>
      <c r="I26" s="97">
        <v>175</v>
      </c>
      <c r="J26" s="97">
        <v>160</v>
      </c>
      <c r="K26" s="97">
        <v>166</v>
      </c>
      <c r="L26" s="18">
        <v>0</v>
      </c>
      <c r="M26" s="18">
        <f t="shared" si="0"/>
        <v>72</v>
      </c>
      <c r="N26" s="18">
        <f t="shared" si="1"/>
        <v>1146</v>
      </c>
      <c r="O26" s="37">
        <f t="shared" si="2"/>
        <v>179</v>
      </c>
      <c r="P26" s="19">
        <f>SUM(F26:M27)</f>
        <v>2279</v>
      </c>
      <c r="Q26" s="20"/>
      <c r="R26" s="21">
        <f t="shared" si="3"/>
        <v>1146</v>
      </c>
    </row>
    <row r="27" spans="1:18" ht="18" customHeight="1" thickBot="1">
      <c r="A27" s="560"/>
      <c r="B27" s="365">
        <v>2</v>
      </c>
      <c r="C27" s="70" t="s">
        <v>196</v>
      </c>
      <c r="D27" s="62" t="s">
        <v>184</v>
      </c>
      <c r="E27" s="125">
        <v>0</v>
      </c>
      <c r="F27" s="29">
        <v>221</v>
      </c>
      <c r="G27" s="29">
        <v>166</v>
      </c>
      <c r="H27" s="29">
        <v>206</v>
      </c>
      <c r="I27" s="29">
        <v>194</v>
      </c>
      <c r="J27" s="29">
        <v>178</v>
      </c>
      <c r="K27" s="29">
        <v>168</v>
      </c>
      <c r="L27" s="29">
        <v>0</v>
      </c>
      <c r="M27" s="14">
        <f t="shared" si="0"/>
        <v>0</v>
      </c>
      <c r="N27" s="14">
        <f t="shared" si="1"/>
        <v>1133</v>
      </c>
      <c r="O27" s="39">
        <f t="shared" si="2"/>
        <v>188.83333333333334</v>
      </c>
      <c r="P27" s="22">
        <f>SUM(F26:M27)</f>
        <v>2279</v>
      </c>
      <c r="Q27" s="16">
        <f>AVERAGE(F26:K27)</f>
        <v>183.91666666666666</v>
      </c>
      <c r="R27" s="17">
        <f t="shared" si="3"/>
        <v>1133</v>
      </c>
    </row>
    <row r="28" spans="1:18" ht="18" customHeight="1">
      <c r="A28" s="559" t="s">
        <v>25</v>
      </c>
      <c r="B28" s="364">
        <v>3</v>
      </c>
      <c r="C28" s="83" t="s">
        <v>178</v>
      </c>
      <c r="D28" s="84" t="s">
        <v>121</v>
      </c>
      <c r="E28" s="119">
        <v>0</v>
      </c>
      <c r="F28" s="18">
        <v>203</v>
      </c>
      <c r="G28" s="18">
        <v>211</v>
      </c>
      <c r="H28" s="18">
        <v>157</v>
      </c>
      <c r="I28" s="18">
        <v>210</v>
      </c>
      <c r="J28" s="18">
        <v>164</v>
      </c>
      <c r="K28" s="18">
        <v>146</v>
      </c>
      <c r="L28" s="18">
        <v>0</v>
      </c>
      <c r="M28" s="18">
        <f t="shared" si="0"/>
        <v>0</v>
      </c>
      <c r="N28" s="18">
        <f t="shared" si="1"/>
        <v>1091</v>
      </c>
      <c r="O28" s="37">
        <f t="shared" si="2"/>
        <v>181.83333333333334</v>
      </c>
      <c r="P28" s="19">
        <f>SUM(F28:M29)</f>
        <v>2247</v>
      </c>
      <c r="Q28" s="20"/>
      <c r="R28" s="21">
        <f t="shared" si="3"/>
        <v>1091</v>
      </c>
    </row>
    <row r="29" spans="1:18" ht="18" customHeight="1" thickBot="1">
      <c r="A29" s="560"/>
      <c r="B29" s="365">
        <v>3</v>
      </c>
      <c r="C29" s="81" t="s">
        <v>188</v>
      </c>
      <c r="D29" s="82" t="s">
        <v>121</v>
      </c>
      <c r="E29" s="118">
        <v>8</v>
      </c>
      <c r="F29" s="14">
        <v>186</v>
      </c>
      <c r="G29" s="14">
        <v>236</v>
      </c>
      <c r="H29" s="14">
        <v>195</v>
      </c>
      <c r="I29" s="14">
        <v>160</v>
      </c>
      <c r="J29" s="14">
        <v>136</v>
      </c>
      <c r="K29" s="14">
        <v>195</v>
      </c>
      <c r="L29" s="14">
        <v>0</v>
      </c>
      <c r="M29" s="14">
        <f t="shared" si="0"/>
        <v>48</v>
      </c>
      <c r="N29" s="14">
        <f t="shared" si="1"/>
        <v>1156</v>
      </c>
      <c r="O29" s="39">
        <f t="shared" si="2"/>
        <v>184.66666666666666</v>
      </c>
      <c r="P29" s="22">
        <f>SUM(F28:M29)</f>
        <v>2247</v>
      </c>
      <c r="Q29" s="16">
        <f>AVERAGE(F28:K29)</f>
        <v>183.25</v>
      </c>
      <c r="R29" s="17">
        <f t="shared" si="3"/>
        <v>1156</v>
      </c>
    </row>
    <row r="30" spans="1:18" ht="18" customHeight="1">
      <c r="A30" s="559" t="s">
        <v>26</v>
      </c>
      <c r="B30" s="364">
        <v>1</v>
      </c>
      <c r="C30" s="83" t="s">
        <v>191</v>
      </c>
      <c r="D30" s="86" t="s">
        <v>122</v>
      </c>
      <c r="E30" s="121">
        <v>12</v>
      </c>
      <c r="F30" s="18">
        <v>209</v>
      </c>
      <c r="G30" s="18">
        <v>185</v>
      </c>
      <c r="H30" s="18">
        <v>202</v>
      </c>
      <c r="I30" s="18">
        <v>158</v>
      </c>
      <c r="J30" s="18">
        <v>186</v>
      </c>
      <c r="K30" s="18">
        <v>154</v>
      </c>
      <c r="L30" s="18">
        <v>0</v>
      </c>
      <c r="M30" s="18">
        <f t="shared" si="0"/>
        <v>72</v>
      </c>
      <c r="N30" s="18">
        <f t="shared" si="1"/>
        <v>1166</v>
      </c>
      <c r="O30" s="37">
        <f t="shared" si="2"/>
        <v>182.33333333333334</v>
      </c>
      <c r="P30" s="19">
        <f>SUM(F30:M31)</f>
        <v>2224</v>
      </c>
      <c r="Q30" s="20"/>
      <c r="R30" s="21">
        <f t="shared" si="3"/>
        <v>1166</v>
      </c>
    </row>
    <row r="31" spans="1:18" ht="18" customHeight="1" thickBot="1">
      <c r="A31" s="560"/>
      <c r="B31" s="365">
        <v>1</v>
      </c>
      <c r="C31" s="81" t="s">
        <v>192</v>
      </c>
      <c r="D31" s="82" t="s">
        <v>122</v>
      </c>
      <c r="E31" s="118">
        <v>12</v>
      </c>
      <c r="F31" s="14">
        <v>158</v>
      </c>
      <c r="G31" s="14">
        <v>155</v>
      </c>
      <c r="H31" s="14">
        <v>162</v>
      </c>
      <c r="I31" s="14">
        <v>147</v>
      </c>
      <c r="J31" s="14">
        <v>166</v>
      </c>
      <c r="K31" s="14">
        <v>150</v>
      </c>
      <c r="L31" s="14">
        <v>48</v>
      </c>
      <c r="M31" s="14">
        <f t="shared" si="0"/>
        <v>72</v>
      </c>
      <c r="N31" s="14">
        <f t="shared" si="1"/>
        <v>1058</v>
      </c>
      <c r="O31" s="39">
        <f t="shared" si="2"/>
        <v>156.33333333333334</v>
      </c>
      <c r="P31" s="22">
        <f>SUM(F30:M31)</f>
        <v>2224</v>
      </c>
      <c r="Q31" s="16">
        <f>AVERAGE(F30:K31)</f>
        <v>169.33333333333334</v>
      </c>
      <c r="R31" s="17">
        <f t="shared" si="3"/>
        <v>1058</v>
      </c>
    </row>
    <row r="32" spans="1:18" ht="18" customHeight="1">
      <c r="A32" s="559" t="s">
        <v>27</v>
      </c>
      <c r="B32" s="364">
        <v>2</v>
      </c>
      <c r="C32" s="83" t="s">
        <v>120</v>
      </c>
      <c r="D32" s="84" t="s">
        <v>121</v>
      </c>
      <c r="E32" s="119">
        <v>0</v>
      </c>
      <c r="F32" s="18">
        <v>187</v>
      </c>
      <c r="G32" s="18">
        <v>160</v>
      </c>
      <c r="H32" s="18">
        <v>170</v>
      </c>
      <c r="I32" s="18">
        <v>162</v>
      </c>
      <c r="J32" s="18">
        <v>170</v>
      </c>
      <c r="K32" s="18">
        <v>161</v>
      </c>
      <c r="L32" s="18">
        <v>48</v>
      </c>
      <c r="M32" s="18">
        <f t="shared" si="0"/>
        <v>0</v>
      </c>
      <c r="N32" s="18">
        <f t="shared" si="1"/>
        <v>1058</v>
      </c>
      <c r="O32" s="37">
        <f t="shared" si="2"/>
        <v>168.33333333333334</v>
      </c>
      <c r="P32" s="19">
        <f>SUM(F32:M33)</f>
        <v>2199</v>
      </c>
      <c r="Q32" s="20"/>
      <c r="R32" s="21">
        <f t="shared" si="3"/>
        <v>1058</v>
      </c>
    </row>
    <row r="33" spans="1:18" ht="18" customHeight="1" thickBot="1">
      <c r="A33" s="560"/>
      <c r="B33" s="365">
        <v>2</v>
      </c>
      <c r="C33" s="81" t="s">
        <v>189</v>
      </c>
      <c r="D33" s="85" t="s">
        <v>121</v>
      </c>
      <c r="E33" s="120">
        <v>4</v>
      </c>
      <c r="F33" s="14">
        <v>146</v>
      </c>
      <c r="G33" s="14">
        <v>184</v>
      </c>
      <c r="H33" s="14">
        <v>178</v>
      </c>
      <c r="I33" s="14">
        <v>167</v>
      </c>
      <c r="J33" s="14">
        <v>216</v>
      </c>
      <c r="K33" s="14">
        <v>226</v>
      </c>
      <c r="L33" s="14">
        <v>0</v>
      </c>
      <c r="M33" s="14">
        <f t="shared" si="0"/>
        <v>24</v>
      </c>
      <c r="N33" s="14">
        <f t="shared" si="1"/>
        <v>1141</v>
      </c>
      <c r="O33" s="39">
        <f t="shared" si="2"/>
        <v>186.16666666666666</v>
      </c>
      <c r="P33" s="22">
        <f>SUM(F32:M33)</f>
        <v>2199</v>
      </c>
      <c r="Q33" s="16">
        <f>AVERAGE(F32:K33)</f>
        <v>177.25</v>
      </c>
      <c r="R33" s="17">
        <f t="shared" si="3"/>
        <v>1141</v>
      </c>
    </row>
    <row r="34" spans="1:18" ht="18" customHeight="1">
      <c r="A34" s="559" t="s">
        <v>28</v>
      </c>
      <c r="B34" s="364">
        <v>3</v>
      </c>
      <c r="C34" s="71" t="s">
        <v>215</v>
      </c>
      <c r="D34" s="60" t="s">
        <v>121</v>
      </c>
      <c r="E34" s="124">
        <v>8</v>
      </c>
      <c r="F34" s="18">
        <v>247</v>
      </c>
      <c r="G34" s="18">
        <v>166</v>
      </c>
      <c r="H34" s="18">
        <v>150</v>
      </c>
      <c r="I34" s="18">
        <v>218</v>
      </c>
      <c r="J34" s="18">
        <v>182</v>
      </c>
      <c r="K34" s="18">
        <v>211</v>
      </c>
      <c r="L34" s="18">
        <v>0</v>
      </c>
      <c r="M34" s="18">
        <f t="shared" si="0"/>
        <v>48</v>
      </c>
      <c r="N34" s="18">
        <f t="shared" si="1"/>
        <v>1222</v>
      </c>
      <c r="O34" s="37">
        <f t="shared" si="2"/>
        <v>195.66666666666666</v>
      </c>
      <c r="P34" s="19">
        <f>SUM(F34:M35)</f>
        <v>2159</v>
      </c>
      <c r="Q34" s="20"/>
      <c r="R34" s="21">
        <f t="shared" si="3"/>
        <v>1222</v>
      </c>
    </row>
    <row r="35" spans="1:18" ht="18" customHeight="1" thickBot="1">
      <c r="A35" s="560"/>
      <c r="B35" s="365">
        <v>3</v>
      </c>
      <c r="C35" s="70" t="s">
        <v>110</v>
      </c>
      <c r="D35" s="63" t="s">
        <v>121</v>
      </c>
      <c r="E35" s="123">
        <v>0</v>
      </c>
      <c r="F35" s="14">
        <v>129</v>
      </c>
      <c r="G35" s="14">
        <v>173</v>
      </c>
      <c r="H35" s="14">
        <v>168</v>
      </c>
      <c r="I35" s="14">
        <v>112</v>
      </c>
      <c r="J35" s="14">
        <v>166</v>
      </c>
      <c r="K35" s="14">
        <v>189</v>
      </c>
      <c r="L35" s="14">
        <v>0</v>
      </c>
      <c r="M35" s="14">
        <f t="shared" si="0"/>
        <v>0</v>
      </c>
      <c r="N35" s="14">
        <f t="shared" si="1"/>
        <v>937</v>
      </c>
      <c r="O35" s="39">
        <f t="shared" si="2"/>
        <v>156.16666666666666</v>
      </c>
      <c r="P35" s="22">
        <f>SUM(F34:M35)</f>
        <v>2159</v>
      </c>
      <c r="Q35" s="16">
        <f>AVERAGE(F34:K35)</f>
        <v>175.91666666666666</v>
      </c>
      <c r="R35" s="17">
        <f t="shared" si="3"/>
        <v>937</v>
      </c>
    </row>
    <row r="36" spans="1:18" ht="18" customHeight="1">
      <c r="A36" s="559" t="s">
        <v>29</v>
      </c>
      <c r="B36" s="364">
        <v>3</v>
      </c>
      <c r="C36" s="69" t="s">
        <v>108</v>
      </c>
      <c r="D36" s="60" t="s">
        <v>121</v>
      </c>
      <c r="E36" s="124">
        <v>0</v>
      </c>
      <c r="F36" s="18">
        <v>154</v>
      </c>
      <c r="G36" s="18">
        <v>141</v>
      </c>
      <c r="H36" s="18">
        <v>138</v>
      </c>
      <c r="I36" s="18">
        <v>196</v>
      </c>
      <c r="J36" s="18">
        <v>213</v>
      </c>
      <c r="K36" s="18">
        <v>189</v>
      </c>
      <c r="L36" s="18">
        <v>0</v>
      </c>
      <c r="M36" s="18">
        <f t="shared" si="0"/>
        <v>0</v>
      </c>
      <c r="N36" s="18">
        <f t="shared" si="1"/>
        <v>1031</v>
      </c>
      <c r="O36" s="37">
        <f t="shared" si="2"/>
        <v>171.83333333333334</v>
      </c>
      <c r="P36" s="19">
        <f>SUM(F36:M37)</f>
        <v>2093</v>
      </c>
      <c r="Q36" s="20"/>
      <c r="R36" s="21">
        <f t="shared" si="3"/>
        <v>1031</v>
      </c>
    </row>
    <row r="37" spans="1:18" ht="18" customHeight="1" thickBot="1">
      <c r="A37" s="560"/>
      <c r="B37" s="365">
        <v>3</v>
      </c>
      <c r="C37" s="70" t="s">
        <v>109</v>
      </c>
      <c r="D37" s="62" t="s">
        <v>121</v>
      </c>
      <c r="E37" s="125">
        <v>8</v>
      </c>
      <c r="F37" s="29">
        <v>184</v>
      </c>
      <c r="G37" s="29">
        <v>147</v>
      </c>
      <c r="H37" s="29">
        <v>208</v>
      </c>
      <c r="I37" s="29">
        <v>159</v>
      </c>
      <c r="J37" s="29">
        <v>161</v>
      </c>
      <c r="K37" s="29">
        <v>155</v>
      </c>
      <c r="L37" s="29">
        <v>0</v>
      </c>
      <c r="M37" s="14">
        <f t="shared" si="0"/>
        <v>48</v>
      </c>
      <c r="N37" s="14">
        <f t="shared" si="1"/>
        <v>1062</v>
      </c>
      <c r="O37" s="39">
        <f t="shared" si="2"/>
        <v>169</v>
      </c>
      <c r="P37" s="22">
        <f>SUM(F36:M37)</f>
        <v>2093</v>
      </c>
      <c r="Q37" s="16">
        <f>AVERAGE(F36:K37)</f>
        <v>170.41666666666666</v>
      </c>
      <c r="R37" s="17">
        <f t="shared" si="3"/>
        <v>1062</v>
      </c>
    </row>
    <row r="38" spans="1:18" ht="18" customHeight="1">
      <c r="A38" s="559" t="s">
        <v>30</v>
      </c>
      <c r="B38" s="364">
        <v>3</v>
      </c>
      <c r="C38" s="83" t="s">
        <v>176</v>
      </c>
      <c r="D38" s="86" t="s">
        <v>121</v>
      </c>
      <c r="E38" s="121">
        <v>0</v>
      </c>
      <c r="F38" s="18">
        <v>136</v>
      </c>
      <c r="G38" s="18">
        <v>160</v>
      </c>
      <c r="H38" s="18">
        <v>192</v>
      </c>
      <c r="I38" s="18">
        <v>118</v>
      </c>
      <c r="J38" s="18">
        <v>135</v>
      </c>
      <c r="K38" s="18">
        <v>166</v>
      </c>
      <c r="L38" s="18">
        <v>48</v>
      </c>
      <c r="M38" s="18">
        <f t="shared" si="0"/>
        <v>0</v>
      </c>
      <c r="N38" s="18">
        <f t="shared" si="1"/>
        <v>955</v>
      </c>
      <c r="O38" s="37">
        <f t="shared" si="2"/>
        <v>151.16666666666666</v>
      </c>
      <c r="P38" s="19">
        <f>SUM(F38:M39)</f>
        <v>2087</v>
      </c>
      <c r="Q38" s="375"/>
      <c r="R38" s="373">
        <f t="shared" si="3"/>
        <v>955</v>
      </c>
    </row>
    <row r="39" spans="1:18" ht="18" customHeight="1" thickBot="1">
      <c r="A39" s="560"/>
      <c r="B39" s="365">
        <v>3</v>
      </c>
      <c r="C39" s="81" t="s">
        <v>185</v>
      </c>
      <c r="D39" s="82" t="s">
        <v>186</v>
      </c>
      <c r="E39" s="118">
        <v>12</v>
      </c>
      <c r="F39" s="14">
        <v>171</v>
      </c>
      <c r="G39" s="14">
        <v>190</v>
      </c>
      <c r="H39" s="14">
        <v>172</v>
      </c>
      <c r="I39" s="14">
        <v>122</v>
      </c>
      <c r="J39" s="14">
        <v>202</v>
      </c>
      <c r="K39" s="14">
        <v>203</v>
      </c>
      <c r="L39" s="14">
        <v>0</v>
      </c>
      <c r="M39" s="14">
        <f t="shared" si="0"/>
        <v>72</v>
      </c>
      <c r="N39" s="14">
        <f t="shared" si="1"/>
        <v>1132</v>
      </c>
      <c r="O39" s="39">
        <f t="shared" si="2"/>
        <v>176.66666666666666</v>
      </c>
      <c r="P39" s="22">
        <f>SUM(F38:M39)</f>
        <v>2087</v>
      </c>
      <c r="Q39" s="377">
        <f>AVERAGE(F38:K39)</f>
        <v>163.91666666666666</v>
      </c>
      <c r="R39" s="374">
        <f t="shared" si="3"/>
        <v>1132</v>
      </c>
    </row>
    <row r="40" spans="1:18" ht="18" customHeight="1">
      <c r="A40" s="561" t="s">
        <v>31</v>
      </c>
      <c r="B40" s="366">
        <v>3</v>
      </c>
      <c r="C40" s="379" t="s">
        <v>217</v>
      </c>
      <c r="D40" s="340" t="s">
        <v>121</v>
      </c>
      <c r="E40" s="415">
        <v>4</v>
      </c>
      <c r="F40" s="2">
        <v>190</v>
      </c>
      <c r="G40" s="2">
        <v>184</v>
      </c>
      <c r="H40" s="2">
        <v>158</v>
      </c>
      <c r="I40" s="2">
        <v>174</v>
      </c>
      <c r="J40" s="2">
        <v>144</v>
      </c>
      <c r="K40" s="2">
        <v>196</v>
      </c>
      <c r="L40" s="2">
        <v>0</v>
      </c>
      <c r="M40" s="2">
        <f t="shared" si="0"/>
        <v>24</v>
      </c>
      <c r="N40" s="2">
        <f t="shared" si="1"/>
        <v>1070</v>
      </c>
      <c r="O40" s="38">
        <f t="shared" si="2"/>
        <v>174.33333333333334</v>
      </c>
      <c r="P40" s="23">
        <f>SUM(F40:M41)</f>
        <v>2080</v>
      </c>
      <c r="Q40" s="24"/>
      <c r="R40" s="21">
        <f t="shared" si="3"/>
        <v>1070</v>
      </c>
    </row>
    <row r="41" spans="1:18" ht="18" customHeight="1" thickBot="1">
      <c r="A41" s="560"/>
      <c r="B41" s="365">
        <v>3</v>
      </c>
      <c r="C41" s="163" t="s">
        <v>218</v>
      </c>
      <c r="D41" s="158" t="s">
        <v>121</v>
      </c>
      <c r="E41" s="164">
        <v>0</v>
      </c>
      <c r="F41" s="14">
        <v>179</v>
      </c>
      <c r="G41" s="14">
        <v>149</v>
      </c>
      <c r="H41" s="14">
        <v>190</v>
      </c>
      <c r="I41" s="14">
        <v>124</v>
      </c>
      <c r="J41" s="14">
        <v>171</v>
      </c>
      <c r="K41" s="14">
        <v>197</v>
      </c>
      <c r="L41" s="14">
        <v>0</v>
      </c>
      <c r="M41" s="14">
        <f t="shared" si="0"/>
        <v>0</v>
      </c>
      <c r="N41" s="14">
        <f t="shared" si="1"/>
        <v>1010</v>
      </c>
      <c r="O41" s="39">
        <f t="shared" si="2"/>
        <v>168.33333333333334</v>
      </c>
      <c r="P41" s="22">
        <f>SUM(F40:M41)</f>
        <v>2080</v>
      </c>
      <c r="Q41" s="16">
        <f>AVERAGE(F40:K41)</f>
        <v>171.33333333333334</v>
      </c>
      <c r="R41" s="17">
        <f t="shared" si="3"/>
        <v>1010</v>
      </c>
    </row>
    <row r="42" spans="1:18" ht="18" customHeight="1">
      <c r="A42" s="559" t="s">
        <v>32</v>
      </c>
      <c r="B42" s="364">
        <v>2</v>
      </c>
      <c r="C42" s="83" t="s">
        <v>183</v>
      </c>
      <c r="D42" s="86" t="s">
        <v>121</v>
      </c>
      <c r="E42" s="121">
        <v>0</v>
      </c>
      <c r="F42" s="18">
        <v>235</v>
      </c>
      <c r="G42" s="18">
        <v>135</v>
      </c>
      <c r="H42" s="18">
        <v>140</v>
      </c>
      <c r="I42" s="18">
        <v>144</v>
      </c>
      <c r="J42" s="18">
        <v>169</v>
      </c>
      <c r="K42" s="18">
        <v>157</v>
      </c>
      <c r="L42" s="18">
        <v>48</v>
      </c>
      <c r="M42" s="18">
        <f t="shared" si="0"/>
        <v>0</v>
      </c>
      <c r="N42" s="18">
        <f t="shared" si="1"/>
        <v>1028</v>
      </c>
      <c r="O42" s="37">
        <f t="shared" si="2"/>
        <v>163.33333333333334</v>
      </c>
      <c r="P42" s="19">
        <f>SUM(F42:M43)</f>
        <v>2038</v>
      </c>
      <c r="Q42" s="20"/>
      <c r="R42" s="21">
        <f t="shared" si="3"/>
        <v>1028</v>
      </c>
    </row>
    <row r="43" spans="1:18" ht="18" customHeight="1" thickBot="1">
      <c r="A43" s="560"/>
      <c r="B43" s="365">
        <v>2</v>
      </c>
      <c r="C43" s="81" t="s">
        <v>225</v>
      </c>
      <c r="D43" s="82" t="s">
        <v>121</v>
      </c>
      <c r="E43" s="118">
        <v>4</v>
      </c>
      <c r="F43" s="14">
        <v>158</v>
      </c>
      <c r="G43" s="14">
        <v>149</v>
      </c>
      <c r="H43" s="14">
        <v>177</v>
      </c>
      <c r="I43" s="14">
        <v>166</v>
      </c>
      <c r="J43" s="14">
        <v>163</v>
      </c>
      <c r="K43" s="14">
        <v>173</v>
      </c>
      <c r="L43" s="14">
        <v>0</v>
      </c>
      <c r="M43" s="14">
        <f t="shared" si="0"/>
        <v>24</v>
      </c>
      <c r="N43" s="14">
        <f t="shared" si="1"/>
        <v>1010</v>
      </c>
      <c r="O43" s="39">
        <f t="shared" si="2"/>
        <v>164.33333333333334</v>
      </c>
      <c r="P43" s="22">
        <f>SUM(F42:M43)</f>
        <v>2038</v>
      </c>
      <c r="Q43" s="16">
        <f>AVERAGE(F42:K43)</f>
        <v>163.83333333333334</v>
      </c>
      <c r="R43" s="17">
        <f t="shared" si="3"/>
        <v>1010</v>
      </c>
    </row>
    <row r="44" spans="1:18" ht="18" customHeight="1">
      <c r="A44" s="559" t="s">
        <v>33</v>
      </c>
      <c r="B44" s="364">
        <v>2</v>
      </c>
      <c r="C44" s="133" t="s">
        <v>194</v>
      </c>
      <c r="D44" s="134" t="s">
        <v>184</v>
      </c>
      <c r="E44" s="370">
        <v>0</v>
      </c>
      <c r="F44" s="18">
        <v>158</v>
      </c>
      <c r="G44" s="18">
        <v>159</v>
      </c>
      <c r="H44" s="18">
        <v>146</v>
      </c>
      <c r="I44" s="18">
        <v>159</v>
      </c>
      <c r="J44" s="18">
        <v>157</v>
      </c>
      <c r="K44" s="18">
        <v>161</v>
      </c>
      <c r="L44" s="18">
        <v>0</v>
      </c>
      <c r="M44" s="18">
        <f t="shared" si="0"/>
        <v>0</v>
      </c>
      <c r="N44" s="18">
        <f t="shared" si="1"/>
        <v>940</v>
      </c>
      <c r="O44" s="37">
        <f t="shared" si="2"/>
        <v>156.66666666666666</v>
      </c>
      <c r="P44" s="19">
        <f>SUM(F44:M45)</f>
        <v>2006</v>
      </c>
      <c r="Q44" s="20"/>
      <c r="R44" s="21">
        <f t="shared" si="3"/>
        <v>940</v>
      </c>
    </row>
    <row r="45" spans="1:18" ht="18" customHeight="1" thickBot="1">
      <c r="A45" s="560"/>
      <c r="B45" s="365">
        <v>2</v>
      </c>
      <c r="C45" s="135" t="s">
        <v>199</v>
      </c>
      <c r="D45" s="136" t="s">
        <v>184</v>
      </c>
      <c r="E45" s="127">
        <v>12</v>
      </c>
      <c r="F45" s="14">
        <v>161</v>
      </c>
      <c r="G45" s="14">
        <v>147</v>
      </c>
      <c r="H45" s="14">
        <v>146</v>
      </c>
      <c r="I45" s="14">
        <v>177</v>
      </c>
      <c r="J45" s="14">
        <v>179</v>
      </c>
      <c r="K45" s="14">
        <v>184</v>
      </c>
      <c r="L45" s="14">
        <v>0</v>
      </c>
      <c r="M45" s="14">
        <f t="shared" si="0"/>
        <v>72</v>
      </c>
      <c r="N45" s="14">
        <f t="shared" si="1"/>
        <v>1066</v>
      </c>
      <c r="O45" s="39">
        <f t="shared" si="2"/>
        <v>165.66666666666666</v>
      </c>
      <c r="P45" s="22">
        <f>SUM(F44:M45)</f>
        <v>2006</v>
      </c>
      <c r="Q45" s="16">
        <f>AVERAGE(F44:K45)</f>
        <v>161.16666666666666</v>
      </c>
      <c r="R45" s="17">
        <f t="shared" si="3"/>
        <v>1066</v>
      </c>
    </row>
    <row r="46" spans="1:18" ht="18" customHeight="1">
      <c r="A46" s="559" t="s">
        <v>34</v>
      </c>
      <c r="B46" s="364">
        <v>3</v>
      </c>
      <c r="C46" s="339" t="s">
        <v>179</v>
      </c>
      <c r="D46" s="86" t="s">
        <v>121</v>
      </c>
      <c r="E46" s="343">
        <v>0</v>
      </c>
      <c r="F46" s="18">
        <v>186</v>
      </c>
      <c r="G46" s="18">
        <v>163</v>
      </c>
      <c r="H46" s="18">
        <v>184</v>
      </c>
      <c r="I46" s="18">
        <v>171</v>
      </c>
      <c r="J46" s="18">
        <v>166</v>
      </c>
      <c r="K46" s="18">
        <v>158</v>
      </c>
      <c r="L46" s="18">
        <v>0</v>
      </c>
      <c r="M46" s="18">
        <f t="shared" si="0"/>
        <v>0</v>
      </c>
      <c r="N46" s="18">
        <f t="shared" si="1"/>
        <v>1028</v>
      </c>
      <c r="O46" s="37">
        <f t="shared" si="2"/>
        <v>171.33333333333334</v>
      </c>
      <c r="P46" s="19">
        <f>SUM(F46:M47)</f>
        <v>1956</v>
      </c>
      <c r="Q46" s="20"/>
      <c r="R46" s="21">
        <f t="shared" si="3"/>
        <v>1028</v>
      </c>
    </row>
    <row r="47" spans="1:18" ht="18" customHeight="1" thickBot="1">
      <c r="A47" s="560"/>
      <c r="B47" s="365">
        <v>3</v>
      </c>
      <c r="C47" s="378" t="s">
        <v>177</v>
      </c>
      <c r="D47" s="82" t="s">
        <v>121</v>
      </c>
      <c r="E47" s="376">
        <v>0</v>
      </c>
      <c r="F47" s="14">
        <v>116</v>
      </c>
      <c r="G47" s="14">
        <v>160</v>
      </c>
      <c r="H47" s="14">
        <v>178</v>
      </c>
      <c r="I47" s="14">
        <v>192</v>
      </c>
      <c r="J47" s="14">
        <v>160</v>
      </c>
      <c r="K47" s="14">
        <v>122</v>
      </c>
      <c r="L47" s="14">
        <v>0</v>
      </c>
      <c r="M47" s="14">
        <f t="shared" si="0"/>
        <v>0</v>
      </c>
      <c r="N47" s="14">
        <f t="shared" si="1"/>
        <v>928</v>
      </c>
      <c r="O47" s="39">
        <f t="shared" si="2"/>
        <v>154.66666666666666</v>
      </c>
      <c r="P47" s="22">
        <f>SUM(F46:M47)</f>
        <v>1956</v>
      </c>
      <c r="Q47" s="16">
        <f>AVERAGE(F46:K47)</f>
        <v>163</v>
      </c>
      <c r="R47" s="17">
        <f t="shared" si="3"/>
        <v>928</v>
      </c>
    </row>
    <row r="48" spans="1:18" ht="18" customHeight="1">
      <c r="A48" s="559" t="s">
        <v>35</v>
      </c>
      <c r="B48" s="364">
        <v>3</v>
      </c>
      <c r="C48" s="83" t="s">
        <v>224</v>
      </c>
      <c r="D48" s="86" t="s">
        <v>121</v>
      </c>
      <c r="E48" s="121">
        <v>0</v>
      </c>
      <c r="F48" s="18">
        <v>141</v>
      </c>
      <c r="G48" s="18">
        <v>162</v>
      </c>
      <c r="H48" s="18">
        <v>172</v>
      </c>
      <c r="I48" s="18">
        <v>171</v>
      </c>
      <c r="J48" s="18">
        <v>166</v>
      </c>
      <c r="K48" s="18">
        <v>192</v>
      </c>
      <c r="L48" s="18">
        <v>0</v>
      </c>
      <c r="M48" s="18">
        <f t="shared" si="0"/>
        <v>0</v>
      </c>
      <c r="N48" s="18">
        <f t="shared" si="1"/>
        <v>1004</v>
      </c>
      <c r="O48" s="37">
        <f t="shared" si="2"/>
        <v>167.33333333333334</v>
      </c>
      <c r="P48" s="19">
        <f>SUM(F48:M49)</f>
        <v>1004</v>
      </c>
      <c r="Q48" s="20"/>
      <c r="R48" s="21">
        <f t="shared" si="3"/>
        <v>1004</v>
      </c>
    </row>
    <row r="49" spans="1:18" ht="18" customHeight="1" thickBot="1">
      <c r="A49" s="560"/>
      <c r="B49" s="365">
        <v>3</v>
      </c>
      <c r="C49" s="81" t="s">
        <v>226</v>
      </c>
      <c r="D49" s="82" t="s">
        <v>121</v>
      </c>
      <c r="E49" s="118">
        <v>0</v>
      </c>
      <c r="F49" s="14"/>
      <c r="G49" s="14"/>
      <c r="H49" s="14"/>
      <c r="I49" s="14"/>
      <c r="J49" s="14"/>
      <c r="K49" s="14"/>
      <c r="L49" s="14">
        <v>0</v>
      </c>
      <c r="M49" s="14">
        <f t="shared" si="0"/>
        <v>0</v>
      </c>
      <c r="N49" s="14">
        <f t="shared" si="1"/>
        <v>0</v>
      </c>
      <c r="O49" s="39" t="e">
        <f t="shared" si="2"/>
        <v>#DIV/0!</v>
      </c>
      <c r="P49" s="22">
        <f>SUM(F48:M49)</f>
        <v>1004</v>
      </c>
      <c r="Q49" s="16">
        <f>AVERAGE(F48:K49)</f>
        <v>167.33333333333334</v>
      </c>
      <c r="R49" s="17">
        <f t="shared" si="3"/>
        <v>0</v>
      </c>
    </row>
    <row r="50" spans="1:18" ht="18" customHeight="1">
      <c r="A50" s="559" t="s">
        <v>36</v>
      </c>
      <c r="B50" s="364"/>
      <c r="C50" s="83"/>
      <c r="D50" s="86"/>
      <c r="E50" s="121"/>
      <c r="F50" s="18"/>
      <c r="G50" s="18"/>
      <c r="H50" s="18"/>
      <c r="I50" s="18"/>
      <c r="J50" s="18"/>
      <c r="K50" s="18"/>
      <c r="L50" s="18"/>
      <c r="M50" s="18">
        <f>E50*6</f>
        <v>0</v>
      </c>
      <c r="N50" s="18">
        <f aca="true" t="shared" si="4" ref="N50:N69">SUM(F50:M50)</f>
        <v>0</v>
      </c>
      <c r="O50" s="37" t="e">
        <f aca="true" t="shared" si="5" ref="O50:O69">AVERAGE(F50:K50)</f>
        <v>#DIV/0!</v>
      </c>
      <c r="P50" s="19">
        <f>SUM(F50:M51)</f>
        <v>0</v>
      </c>
      <c r="Q50" s="20"/>
      <c r="R50" s="21">
        <f aca="true" t="shared" si="6" ref="R50:R69">SUM(F50:M50)</f>
        <v>0</v>
      </c>
    </row>
    <row r="51" spans="1:18" ht="18" customHeight="1" thickBot="1">
      <c r="A51" s="560"/>
      <c r="B51" s="365"/>
      <c r="C51" s="132"/>
      <c r="D51" s="85"/>
      <c r="E51" s="120"/>
      <c r="F51" s="14"/>
      <c r="G51" s="14"/>
      <c r="H51" s="14"/>
      <c r="I51" s="14"/>
      <c r="J51" s="14"/>
      <c r="K51" s="14"/>
      <c r="L51" s="14"/>
      <c r="M51" s="14">
        <f>E51*6</f>
        <v>0</v>
      </c>
      <c r="N51" s="14">
        <f t="shared" si="4"/>
        <v>0</v>
      </c>
      <c r="O51" s="39" t="e">
        <f t="shared" si="5"/>
        <v>#DIV/0!</v>
      </c>
      <c r="P51" s="22">
        <f>SUM(F50:M51)</f>
        <v>0</v>
      </c>
      <c r="Q51" s="16" t="e">
        <f>AVERAGE(F50:K51)</f>
        <v>#DIV/0!</v>
      </c>
      <c r="R51" s="17">
        <f t="shared" si="6"/>
        <v>0</v>
      </c>
    </row>
    <row r="52" spans="1:18" ht="18" customHeight="1">
      <c r="A52" s="561" t="s">
        <v>37</v>
      </c>
      <c r="B52" s="364"/>
      <c r="C52" s="74"/>
      <c r="D52" s="65"/>
      <c r="E52" s="126"/>
      <c r="F52" s="18"/>
      <c r="G52" s="18"/>
      <c r="H52" s="18"/>
      <c r="I52" s="18"/>
      <c r="J52" s="18"/>
      <c r="K52" s="18"/>
      <c r="L52" s="18"/>
      <c r="M52" s="18">
        <f aca="true" t="shared" si="7" ref="M52:M69">E52*6</f>
        <v>0</v>
      </c>
      <c r="N52" s="18">
        <f t="shared" si="4"/>
        <v>0</v>
      </c>
      <c r="O52" s="37" t="e">
        <f t="shared" si="5"/>
        <v>#DIV/0!</v>
      </c>
      <c r="P52" s="19">
        <f>SUM(F52:M53)</f>
        <v>0</v>
      </c>
      <c r="Q52" s="20"/>
      <c r="R52" s="21">
        <f t="shared" si="6"/>
        <v>0</v>
      </c>
    </row>
    <row r="53" spans="1:18" ht="18" customHeight="1" thickBot="1">
      <c r="A53" s="561"/>
      <c r="B53" s="367"/>
      <c r="C53" s="76"/>
      <c r="D53" s="66"/>
      <c r="E53" s="128"/>
      <c r="F53" s="45"/>
      <c r="G53" s="45"/>
      <c r="H53" s="45"/>
      <c r="I53" s="45"/>
      <c r="J53" s="45"/>
      <c r="K53" s="45"/>
      <c r="L53" s="45"/>
      <c r="M53" s="45">
        <f t="shared" si="7"/>
        <v>0</v>
      </c>
      <c r="N53" s="45">
        <f t="shared" si="4"/>
        <v>0</v>
      </c>
      <c r="O53" s="49" t="e">
        <f t="shared" si="5"/>
        <v>#DIV/0!</v>
      </c>
      <c r="P53" s="46">
        <f>SUM(F52:M53)</f>
        <v>0</v>
      </c>
      <c r="Q53" s="50" t="e">
        <f>AVERAGE(F52:K53)</f>
        <v>#DIV/0!</v>
      </c>
      <c r="R53" s="30">
        <f t="shared" si="6"/>
        <v>0</v>
      </c>
    </row>
    <row r="54" spans="1:18" ht="18" customHeight="1">
      <c r="A54" s="559" t="s">
        <v>38</v>
      </c>
      <c r="B54" s="364"/>
      <c r="C54" s="74"/>
      <c r="D54" s="65"/>
      <c r="E54" s="126"/>
      <c r="F54" s="18"/>
      <c r="G54" s="18"/>
      <c r="H54" s="18"/>
      <c r="I54" s="18"/>
      <c r="J54" s="18"/>
      <c r="K54" s="18"/>
      <c r="L54" s="18"/>
      <c r="M54" s="18">
        <f t="shared" si="7"/>
        <v>0</v>
      </c>
      <c r="N54" s="18">
        <f t="shared" si="4"/>
        <v>0</v>
      </c>
      <c r="O54" s="37" t="e">
        <f t="shared" si="5"/>
        <v>#DIV/0!</v>
      </c>
      <c r="P54" s="19">
        <f>SUM(F54:M55)</f>
        <v>0</v>
      </c>
      <c r="Q54" s="20"/>
      <c r="R54" s="21">
        <f t="shared" si="6"/>
        <v>0</v>
      </c>
    </row>
    <row r="55" spans="1:18" ht="18" customHeight="1" thickBot="1">
      <c r="A55" s="560"/>
      <c r="B55" s="365"/>
      <c r="C55" s="75"/>
      <c r="D55" s="64"/>
      <c r="E55" s="127"/>
      <c r="F55" s="14"/>
      <c r="G55" s="14"/>
      <c r="H55" s="14"/>
      <c r="I55" s="14"/>
      <c r="J55" s="14"/>
      <c r="K55" s="14"/>
      <c r="L55" s="14"/>
      <c r="M55" s="14">
        <f t="shared" si="7"/>
        <v>0</v>
      </c>
      <c r="N55" s="14">
        <f t="shared" si="4"/>
        <v>0</v>
      </c>
      <c r="O55" s="39" t="e">
        <f t="shared" si="5"/>
        <v>#DIV/0!</v>
      </c>
      <c r="P55" s="22">
        <f>SUM(F54:M55)</f>
        <v>0</v>
      </c>
      <c r="Q55" s="16" t="e">
        <f>AVERAGE(F54:K55)</f>
        <v>#DIV/0!</v>
      </c>
      <c r="R55" s="17">
        <f t="shared" si="6"/>
        <v>0</v>
      </c>
    </row>
    <row r="56" spans="1:18" ht="18" customHeight="1">
      <c r="A56" s="559" t="s">
        <v>39</v>
      </c>
      <c r="B56" s="368"/>
      <c r="C56" s="77"/>
      <c r="D56" s="67"/>
      <c r="E56" s="129"/>
      <c r="F56" s="52"/>
      <c r="G56" s="52"/>
      <c r="H56" s="52"/>
      <c r="I56" s="52"/>
      <c r="J56" s="52"/>
      <c r="K56" s="52"/>
      <c r="L56" s="52"/>
      <c r="M56" s="18">
        <f t="shared" si="7"/>
        <v>0</v>
      </c>
      <c r="N56" s="18">
        <f t="shared" si="4"/>
        <v>0</v>
      </c>
      <c r="O56" s="53" t="e">
        <f t="shared" si="5"/>
        <v>#DIV/0!</v>
      </c>
      <c r="P56" s="54">
        <f>SUM(F56:M57)</f>
        <v>0</v>
      </c>
      <c r="Q56" s="55"/>
      <c r="R56" s="56">
        <f t="shared" si="6"/>
        <v>0</v>
      </c>
    </row>
    <row r="57" spans="1:18" ht="18" customHeight="1" thickBot="1">
      <c r="A57" s="560"/>
      <c r="B57" s="369"/>
      <c r="C57" s="78"/>
      <c r="D57" s="68"/>
      <c r="E57" s="130"/>
      <c r="F57" s="51"/>
      <c r="G57" s="51"/>
      <c r="H57" s="51"/>
      <c r="I57" s="51"/>
      <c r="J57" s="51"/>
      <c r="K57" s="51"/>
      <c r="L57" s="51"/>
      <c r="M57" s="14">
        <f t="shared" si="7"/>
        <v>0</v>
      </c>
      <c r="N57" s="14">
        <f t="shared" si="4"/>
        <v>0</v>
      </c>
      <c r="O57" s="57" t="e">
        <f t="shared" si="5"/>
        <v>#DIV/0!</v>
      </c>
      <c r="P57" s="58">
        <f>SUM(F56:M57)</f>
        <v>0</v>
      </c>
      <c r="Q57" s="34" t="e">
        <f>AVERAGE(F56:K57)</f>
        <v>#DIV/0!</v>
      </c>
      <c r="R57" s="59">
        <f t="shared" si="6"/>
        <v>0</v>
      </c>
    </row>
    <row r="58" spans="1:18" ht="18" customHeight="1">
      <c r="A58" s="559" t="s">
        <v>40</v>
      </c>
      <c r="B58" s="364"/>
      <c r="C58" s="74"/>
      <c r="D58" s="65"/>
      <c r="E58" s="126"/>
      <c r="F58" s="18"/>
      <c r="G58" s="18"/>
      <c r="H58" s="18"/>
      <c r="I58" s="18"/>
      <c r="J58" s="18"/>
      <c r="K58" s="18"/>
      <c r="L58" s="18"/>
      <c r="M58" s="18">
        <f t="shared" si="7"/>
        <v>0</v>
      </c>
      <c r="N58" s="18">
        <f t="shared" si="4"/>
        <v>0</v>
      </c>
      <c r="O58" s="37" t="e">
        <f t="shared" si="5"/>
        <v>#DIV/0!</v>
      </c>
      <c r="P58" s="19">
        <f>SUM(F58:M59)</f>
        <v>0</v>
      </c>
      <c r="Q58" s="20"/>
      <c r="R58" s="21">
        <f t="shared" si="6"/>
        <v>0</v>
      </c>
    </row>
    <row r="59" spans="1:18" ht="18" customHeight="1" thickBot="1">
      <c r="A59" s="560"/>
      <c r="B59" s="365"/>
      <c r="C59" s="75"/>
      <c r="D59" s="64"/>
      <c r="E59" s="127"/>
      <c r="F59" s="14"/>
      <c r="G59" s="14"/>
      <c r="H59" s="14"/>
      <c r="I59" s="14"/>
      <c r="J59" s="14"/>
      <c r="K59" s="14"/>
      <c r="L59" s="14"/>
      <c r="M59" s="14">
        <f t="shared" si="7"/>
        <v>0</v>
      </c>
      <c r="N59" s="14">
        <f t="shared" si="4"/>
        <v>0</v>
      </c>
      <c r="O59" s="39" t="e">
        <f t="shared" si="5"/>
        <v>#DIV/0!</v>
      </c>
      <c r="P59" s="22">
        <f>SUM(F58:M59)</f>
        <v>0</v>
      </c>
      <c r="Q59" s="16" t="e">
        <f>AVERAGE(F58:K59)</f>
        <v>#DIV/0!</v>
      </c>
      <c r="R59" s="17">
        <f t="shared" si="6"/>
        <v>0</v>
      </c>
    </row>
    <row r="60" spans="1:18" ht="18" customHeight="1">
      <c r="A60" s="559" t="s">
        <v>41</v>
      </c>
      <c r="B60" s="364"/>
      <c r="C60" s="74"/>
      <c r="D60" s="65"/>
      <c r="E60" s="126"/>
      <c r="F60" s="18"/>
      <c r="G60" s="18"/>
      <c r="H60" s="18"/>
      <c r="I60" s="18"/>
      <c r="J60" s="18"/>
      <c r="K60" s="18"/>
      <c r="L60" s="18"/>
      <c r="M60" s="18">
        <f t="shared" si="7"/>
        <v>0</v>
      </c>
      <c r="N60" s="18">
        <f t="shared" si="4"/>
        <v>0</v>
      </c>
      <c r="O60" s="37" t="e">
        <f t="shared" si="5"/>
        <v>#DIV/0!</v>
      </c>
      <c r="P60" s="19">
        <f>SUM(F60:M61)</f>
        <v>0</v>
      </c>
      <c r="Q60" s="20"/>
      <c r="R60" s="21">
        <f t="shared" si="6"/>
        <v>0</v>
      </c>
    </row>
    <row r="61" spans="1:18" ht="18" customHeight="1" thickBot="1">
      <c r="A61" s="560"/>
      <c r="B61" s="365"/>
      <c r="C61" s="75"/>
      <c r="D61" s="64"/>
      <c r="E61" s="127"/>
      <c r="F61" s="14"/>
      <c r="G61" s="14"/>
      <c r="H61" s="14"/>
      <c r="I61" s="14"/>
      <c r="J61" s="14"/>
      <c r="K61" s="14"/>
      <c r="L61" s="14"/>
      <c r="M61" s="14">
        <f t="shared" si="7"/>
        <v>0</v>
      </c>
      <c r="N61" s="14">
        <f t="shared" si="4"/>
        <v>0</v>
      </c>
      <c r="O61" s="39" t="e">
        <f t="shared" si="5"/>
        <v>#DIV/0!</v>
      </c>
      <c r="P61" s="22">
        <f>SUM(F60:M61)</f>
        <v>0</v>
      </c>
      <c r="Q61" s="16" t="e">
        <f>AVERAGE(F60:K61)</f>
        <v>#DIV/0!</v>
      </c>
      <c r="R61" s="17">
        <f t="shared" si="6"/>
        <v>0</v>
      </c>
    </row>
    <row r="62" spans="1:18" ht="18" customHeight="1">
      <c r="A62" s="559" t="s">
        <v>42</v>
      </c>
      <c r="B62" s="364"/>
      <c r="C62" s="74"/>
      <c r="D62" s="65"/>
      <c r="E62" s="126"/>
      <c r="F62" s="18"/>
      <c r="G62" s="18"/>
      <c r="H62" s="18"/>
      <c r="I62" s="18"/>
      <c r="J62" s="18"/>
      <c r="K62" s="18"/>
      <c r="L62" s="18"/>
      <c r="M62" s="18">
        <f t="shared" si="7"/>
        <v>0</v>
      </c>
      <c r="N62" s="18">
        <f t="shared" si="4"/>
        <v>0</v>
      </c>
      <c r="O62" s="37" t="e">
        <f t="shared" si="5"/>
        <v>#DIV/0!</v>
      </c>
      <c r="P62" s="19">
        <f>SUM(F62:M63)</f>
        <v>0</v>
      </c>
      <c r="Q62" s="20"/>
      <c r="R62" s="21">
        <f t="shared" si="6"/>
        <v>0</v>
      </c>
    </row>
    <row r="63" spans="1:18" ht="18" customHeight="1" thickBot="1">
      <c r="A63" s="560"/>
      <c r="B63" s="365"/>
      <c r="C63" s="75"/>
      <c r="D63" s="64"/>
      <c r="E63" s="127"/>
      <c r="F63" s="14"/>
      <c r="G63" s="14"/>
      <c r="H63" s="14"/>
      <c r="I63" s="14"/>
      <c r="J63" s="14"/>
      <c r="K63" s="14"/>
      <c r="L63" s="14"/>
      <c r="M63" s="14">
        <f t="shared" si="7"/>
        <v>0</v>
      </c>
      <c r="N63" s="14">
        <f t="shared" si="4"/>
        <v>0</v>
      </c>
      <c r="O63" s="39" t="e">
        <f t="shared" si="5"/>
        <v>#DIV/0!</v>
      </c>
      <c r="P63" s="22">
        <f>SUM(F62:M63)</f>
        <v>0</v>
      </c>
      <c r="Q63" s="16" t="e">
        <f>AVERAGE(F62:K63)</f>
        <v>#DIV/0!</v>
      </c>
      <c r="R63" s="17">
        <f t="shared" si="6"/>
        <v>0</v>
      </c>
    </row>
    <row r="64" spans="1:18" ht="18" customHeight="1">
      <c r="A64" s="559" t="s">
        <v>43</v>
      </c>
      <c r="B64" s="364"/>
      <c r="C64" s="74"/>
      <c r="D64" s="65"/>
      <c r="E64" s="126"/>
      <c r="F64" s="18"/>
      <c r="G64" s="18"/>
      <c r="H64" s="18"/>
      <c r="I64" s="18"/>
      <c r="J64" s="18"/>
      <c r="K64" s="18"/>
      <c r="L64" s="18"/>
      <c r="M64" s="18">
        <f t="shared" si="7"/>
        <v>0</v>
      </c>
      <c r="N64" s="18">
        <f t="shared" si="4"/>
        <v>0</v>
      </c>
      <c r="O64" s="37" t="e">
        <f t="shared" si="5"/>
        <v>#DIV/0!</v>
      </c>
      <c r="P64" s="19">
        <f>SUM(F64:M65)</f>
        <v>0</v>
      </c>
      <c r="Q64" s="20"/>
      <c r="R64" s="21">
        <f t="shared" si="6"/>
        <v>0</v>
      </c>
    </row>
    <row r="65" spans="1:18" ht="18" customHeight="1" thickBot="1">
      <c r="A65" s="560"/>
      <c r="B65" s="365"/>
      <c r="C65" s="75"/>
      <c r="D65" s="64"/>
      <c r="E65" s="127"/>
      <c r="F65" s="14"/>
      <c r="G65" s="14"/>
      <c r="H65" s="14"/>
      <c r="I65" s="14"/>
      <c r="J65" s="14"/>
      <c r="K65" s="14"/>
      <c r="L65" s="14"/>
      <c r="M65" s="14">
        <f t="shared" si="7"/>
        <v>0</v>
      </c>
      <c r="N65" s="14">
        <f t="shared" si="4"/>
        <v>0</v>
      </c>
      <c r="O65" s="39" t="e">
        <f t="shared" si="5"/>
        <v>#DIV/0!</v>
      </c>
      <c r="P65" s="22">
        <f>SUM(F64:M65)</f>
        <v>0</v>
      </c>
      <c r="Q65" s="16" t="e">
        <f>AVERAGE(F64:K65)</f>
        <v>#DIV/0!</v>
      </c>
      <c r="R65" s="17">
        <f t="shared" si="6"/>
        <v>0</v>
      </c>
    </row>
    <row r="66" spans="1:18" ht="18" customHeight="1">
      <c r="A66" s="559" t="s">
        <v>44</v>
      </c>
      <c r="B66" s="364"/>
      <c r="C66" s="74"/>
      <c r="D66" s="65"/>
      <c r="E66" s="126"/>
      <c r="F66" s="18"/>
      <c r="G66" s="18"/>
      <c r="H66" s="18"/>
      <c r="I66" s="18"/>
      <c r="J66" s="18"/>
      <c r="K66" s="18"/>
      <c r="L66" s="18"/>
      <c r="M66" s="18">
        <f t="shared" si="7"/>
        <v>0</v>
      </c>
      <c r="N66" s="18">
        <f t="shared" si="4"/>
        <v>0</v>
      </c>
      <c r="O66" s="37" t="e">
        <f t="shared" si="5"/>
        <v>#DIV/0!</v>
      </c>
      <c r="P66" s="19">
        <f>SUM(F66:M67)</f>
        <v>0</v>
      </c>
      <c r="Q66" s="20"/>
      <c r="R66" s="21">
        <f t="shared" si="6"/>
        <v>0</v>
      </c>
    </row>
    <row r="67" spans="1:18" ht="18" customHeight="1" thickBot="1">
      <c r="A67" s="560"/>
      <c r="B67" s="365"/>
      <c r="C67" s="75"/>
      <c r="D67" s="64"/>
      <c r="E67" s="127"/>
      <c r="F67" s="14"/>
      <c r="G67" s="14"/>
      <c r="H67" s="14"/>
      <c r="I67" s="14"/>
      <c r="J67" s="14"/>
      <c r="K67" s="14"/>
      <c r="L67" s="14"/>
      <c r="M67" s="14">
        <f t="shared" si="7"/>
        <v>0</v>
      </c>
      <c r="N67" s="14">
        <f t="shared" si="4"/>
        <v>0</v>
      </c>
      <c r="O67" s="39" t="e">
        <f t="shared" si="5"/>
        <v>#DIV/0!</v>
      </c>
      <c r="P67" s="22">
        <f>SUM(F66:M67)</f>
        <v>0</v>
      </c>
      <c r="Q67" s="16" t="e">
        <f>AVERAGE(F66:K67)</f>
        <v>#DIV/0!</v>
      </c>
      <c r="R67" s="17">
        <f t="shared" si="6"/>
        <v>0</v>
      </c>
    </row>
    <row r="68" spans="1:18" ht="18" customHeight="1">
      <c r="A68" s="559" t="s">
        <v>45</v>
      </c>
      <c r="B68" s="364"/>
      <c r="C68" s="74"/>
      <c r="D68" s="65"/>
      <c r="E68" s="126"/>
      <c r="F68" s="18"/>
      <c r="G68" s="18"/>
      <c r="H68" s="18"/>
      <c r="I68" s="18"/>
      <c r="J68" s="18"/>
      <c r="K68" s="18"/>
      <c r="L68" s="18"/>
      <c r="M68" s="18">
        <f t="shared" si="7"/>
        <v>0</v>
      </c>
      <c r="N68" s="18">
        <f t="shared" si="4"/>
        <v>0</v>
      </c>
      <c r="O68" s="37" t="e">
        <f t="shared" si="5"/>
        <v>#DIV/0!</v>
      </c>
      <c r="P68" s="19">
        <f>SUM(F68:M69)</f>
        <v>0</v>
      </c>
      <c r="Q68" s="20"/>
      <c r="R68" s="21">
        <f t="shared" si="6"/>
        <v>0</v>
      </c>
    </row>
    <row r="69" spans="1:18" ht="18" customHeight="1" thickBot="1">
      <c r="A69" s="560"/>
      <c r="B69" s="365"/>
      <c r="C69" s="75"/>
      <c r="D69" s="64"/>
      <c r="E69" s="127"/>
      <c r="F69" s="14"/>
      <c r="G69" s="14"/>
      <c r="H69" s="14"/>
      <c r="I69" s="14"/>
      <c r="J69" s="14"/>
      <c r="K69" s="14"/>
      <c r="L69" s="14"/>
      <c r="M69" s="14">
        <f t="shared" si="7"/>
        <v>0</v>
      </c>
      <c r="N69" s="14">
        <f t="shared" si="4"/>
        <v>0</v>
      </c>
      <c r="O69" s="39" t="e">
        <f t="shared" si="5"/>
        <v>#DIV/0!</v>
      </c>
      <c r="P69" s="22">
        <f>SUM(F68:M69)</f>
        <v>0</v>
      </c>
      <c r="Q69" s="16" t="e">
        <f>AVERAGE(F68:K69)</f>
        <v>#DIV/0!</v>
      </c>
      <c r="R69" s="17">
        <f t="shared" si="6"/>
        <v>0</v>
      </c>
    </row>
    <row r="70" spans="1:18" ht="18" customHeight="1">
      <c r="A70" s="559" t="s">
        <v>46</v>
      </c>
      <c r="B70" s="364"/>
      <c r="C70" s="74"/>
      <c r="D70" s="65"/>
      <c r="E70" s="126"/>
      <c r="F70" s="18"/>
      <c r="G70" s="18"/>
      <c r="H70" s="18"/>
      <c r="I70" s="18"/>
      <c r="J70" s="18"/>
      <c r="K70" s="18"/>
      <c r="L70" s="18"/>
      <c r="M70" s="18">
        <f aca="true" t="shared" si="8" ref="M70:M93">E70*6</f>
        <v>0</v>
      </c>
      <c r="N70" s="18">
        <f aca="true" t="shared" si="9" ref="N70:N93">SUM(F70:M70)</f>
        <v>0</v>
      </c>
      <c r="O70" s="37" t="e">
        <f aca="true" t="shared" si="10" ref="O70:O93">AVERAGE(F70:K70)</f>
        <v>#DIV/0!</v>
      </c>
      <c r="P70" s="19">
        <f>SUM(F70:M71)</f>
        <v>0</v>
      </c>
      <c r="Q70" s="20"/>
      <c r="R70" s="21">
        <f aca="true" t="shared" si="11" ref="R70:R93">SUM(F70:M70)</f>
        <v>0</v>
      </c>
    </row>
    <row r="71" spans="1:18" ht="18" customHeight="1" thickBot="1">
      <c r="A71" s="560"/>
      <c r="B71" s="365"/>
      <c r="C71" s="75"/>
      <c r="D71" s="64"/>
      <c r="E71" s="127"/>
      <c r="F71" s="14"/>
      <c r="G71" s="14"/>
      <c r="H71" s="14"/>
      <c r="I71" s="14"/>
      <c r="J71" s="14"/>
      <c r="K71" s="14"/>
      <c r="L71" s="14"/>
      <c r="M71" s="14">
        <f t="shared" si="8"/>
        <v>0</v>
      </c>
      <c r="N71" s="14">
        <f t="shared" si="9"/>
        <v>0</v>
      </c>
      <c r="O71" s="39" t="e">
        <f t="shared" si="10"/>
        <v>#DIV/0!</v>
      </c>
      <c r="P71" s="22">
        <f>SUM(F70:M71)</f>
        <v>0</v>
      </c>
      <c r="Q71" s="16" t="e">
        <f>AVERAGE(F70:K71)</f>
        <v>#DIV/0!</v>
      </c>
      <c r="R71" s="17">
        <f t="shared" si="11"/>
        <v>0</v>
      </c>
    </row>
    <row r="72" spans="1:18" ht="18" customHeight="1">
      <c r="A72" s="559" t="s">
        <v>47</v>
      </c>
      <c r="B72" s="364"/>
      <c r="C72" s="74"/>
      <c r="D72" s="65"/>
      <c r="E72" s="126"/>
      <c r="F72" s="18"/>
      <c r="G72" s="18"/>
      <c r="H72" s="18"/>
      <c r="I72" s="18"/>
      <c r="J72" s="18"/>
      <c r="K72" s="18"/>
      <c r="L72" s="18"/>
      <c r="M72" s="18">
        <f t="shared" si="8"/>
        <v>0</v>
      </c>
      <c r="N72" s="18">
        <f t="shared" si="9"/>
        <v>0</v>
      </c>
      <c r="O72" s="37" t="e">
        <f t="shared" si="10"/>
        <v>#DIV/0!</v>
      </c>
      <c r="P72" s="19">
        <f>SUM(F72:M73)</f>
        <v>0</v>
      </c>
      <c r="Q72" s="20"/>
      <c r="R72" s="21">
        <f t="shared" si="11"/>
        <v>0</v>
      </c>
    </row>
    <row r="73" spans="1:18" ht="18" customHeight="1" thickBot="1">
      <c r="A73" s="560"/>
      <c r="B73" s="365"/>
      <c r="C73" s="75"/>
      <c r="D73" s="64"/>
      <c r="E73" s="127"/>
      <c r="F73" s="14"/>
      <c r="G73" s="14"/>
      <c r="H73" s="14"/>
      <c r="I73" s="14"/>
      <c r="J73" s="14"/>
      <c r="K73" s="14"/>
      <c r="L73" s="14"/>
      <c r="M73" s="14">
        <f t="shared" si="8"/>
        <v>0</v>
      </c>
      <c r="N73" s="14">
        <f t="shared" si="9"/>
        <v>0</v>
      </c>
      <c r="O73" s="39" t="e">
        <f t="shared" si="10"/>
        <v>#DIV/0!</v>
      </c>
      <c r="P73" s="22">
        <f>SUM(F72:M73)</f>
        <v>0</v>
      </c>
      <c r="Q73" s="16" t="e">
        <f>AVERAGE(F72:K73)</f>
        <v>#DIV/0!</v>
      </c>
      <c r="R73" s="17">
        <f t="shared" si="11"/>
        <v>0</v>
      </c>
    </row>
    <row r="74" spans="1:18" ht="18" customHeight="1">
      <c r="A74" s="559" t="s">
        <v>48</v>
      </c>
      <c r="B74" s="364"/>
      <c r="C74" s="74"/>
      <c r="D74" s="65"/>
      <c r="E74" s="126"/>
      <c r="F74" s="18"/>
      <c r="G74" s="18"/>
      <c r="H74" s="18"/>
      <c r="I74" s="18"/>
      <c r="J74" s="18"/>
      <c r="K74" s="18"/>
      <c r="L74" s="18"/>
      <c r="M74" s="18">
        <f t="shared" si="8"/>
        <v>0</v>
      </c>
      <c r="N74" s="18">
        <f t="shared" si="9"/>
        <v>0</v>
      </c>
      <c r="O74" s="37" t="e">
        <f t="shared" si="10"/>
        <v>#DIV/0!</v>
      </c>
      <c r="P74" s="19">
        <f>SUM(F74:M75)</f>
        <v>0</v>
      </c>
      <c r="Q74" s="20"/>
      <c r="R74" s="21">
        <f t="shared" si="11"/>
        <v>0</v>
      </c>
    </row>
    <row r="75" spans="1:18" ht="18" customHeight="1" thickBot="1">
      <c r="A75" s="560"/>
      <c r="B75" s="365"/>
      <c r="C75" s="75"/>
      <c r="D75" s="64"/>
      <c r="E75" s="127"/>
      <c r="F75" s="14"/>
      <c r="G75" s="14"/>
      <c r="H75" s="14"/>
      <c r="I75" s="14"/>
      <c r="J75" s="14"/>
      <c r="K75" s="14"/>
      <c r="L75" s="14"/>
      <c r="M75" s="14">
        <f t="shared" si="8"/>
        <v>0</v>
      </c>
      <c r="N75" s="14">
        <f t="shared" si="9"/>
        <v>0</v>
      </c>
      <c r="O75" s="39" t="e">
        <f t="shared" si="10"/>
        <v>#DIV/0!</v>
      </c>
      <c r="P75" s="22">
        <f>SUM(F74:M75)</f>
        <v>0</v>
      </c>
      <c r="Q75" s="16" t="e">
        <f>AVERAGE(F74:K75)</f>
        <v>#DIV/0!</v>
      </c>
      <c r="R75" s="17">
        <f t="shared" si="11"/>
        <v>0</v>
      </c>
    </row>
    <row r="76" spans="1:18" ht="18" customHeight="1">
      <c r="A76" s="559" t="s">
        <v>49</v>
      </c>
      <c r="B76" s="364"/>
      <c r="C76" s="74"/>
      <c r="D76" s="65"/>
      <c r="E76" s="126"/>
      <c r="F76" s="18"/>
      <c r="G76" s="18"/>
      <c r="H76" s="18"/>
      <c r="I76" s="18"/>
      <c r="J76" s="18"/>
      <c r="K76" s="18"/>
      <c r="L76" s="18"/>
      <c r="M76" s="18">
        <f t="shared" si="8"/>
        <v>0</v>
      </c>
      <c r="N76" s="18">
        <f t="shared" si="9"/>
        <v>0</v>
      </c>
      <c r="O76" s="37" t="e">
        <f t="shared" si="10"/>
        <v>#DIV/0!</v>
      </c>
      <c r="P76" s="19">
        <f>SUM(F76:M77)</f>
        <v>0</v>
      </c>
      <c r="Q76" s="20"/>
      <c r="R76" s="21">
        <f t="shared" si="11"/>
        <v>0</v>
      </c>
    </row>
    <row r="77" spans="1:18" ht="18" customHeight="1" thickBot="1">
      <c r="A77" s="560"/>
      <c r="B77" s="365"/>
      <c r="C77" s="75"/>
      <c r="D77" s="64"/>
      <c r="E77" s="127"/>
      <c r="F77" s="14"/>
      <c r="G77" s="14"/>
      <c r="H77" s="14"/>
      <c r="I77" s="14"/>
      <c r="J77" s="14"/>
      <c r="K77" s="14"/>
      <c r="L77" s="14"/>
      <c r="M77" s="14">
        <f t="shared" si="8"/>
        <v>0</v>
      </c>
      <c r="N77" s="14">
        <f t="shared" si="9"/>
        <v>0</v>
      </c>
      <c r="O77" s="39" t="e">
        <f t="shared" si="10"/>
        <v>#DIV/0!</v>
      </c>
      <c r="P77" s="22">
        <f>SUM(F76:M77)</f>
        <v>0</v>
      </c>
      <c r="Q77" s="16" t="e">
        <f>AVERAGE(F76:K77)</f>
        <v>#DIV/0!</v>
      </c>
      <c r="R77" s="17">
        <f t="shared" si="11"/>
        <v>0</v>
      </c>
    </row>
    <row r="78" spans="1:18" ht="18" customHeight="1">
      <c r="A78" s="559" t="s">
        <v>50</v>
      </c>
      <c r="B78" s="364"/>
      <c r="C78" s="74"/>
      <c r="D78" s="65"/>
      <c r="E78" s="126"/>
      <c r="F78" s="18"/>
      <c r="G78" s="18"/>
      <c r="H78" s="18"/>
      <c r="I78" s="18"/>
      <c r="J78" s="18"/>
      <c r="K78" s="18"/>
      <c r="L78" s="18"/>
      <c r="M78" s="18">
        <f t="shared" si="8"/>
        <v>0</v>
      </c>
      <c r="N78" s="18">
        <f t="shared" si="9"/>
        <v>0</v>
      </c>
      <c r="O78" s="37" t="e">
        <f t="shared" si="10"/>
        <v>#DIV/0!</v>
      </c>
      <c r="P78" s="19">
        <f>SUM(F78:M79)</f>
        <v>0</v>
      </c>
      <c r="Q78" s="20"/>
      <c r="R78" s="21">
        <f t="shared" si="11"/>
        <v>0</v>
      </c>
    </row>
    <row r="79" spans="1:18" ht="18" customHeight="1" thickBot="1">
      <c r="A79" s="560"/>
      <c r="B79" s="365"/>
      <c r="C79" s="75"/>
      <c r="D79" s="64"/>
      <c r="E79" s="127"/>
      <c r="F79" s="14"/>
      <c r="G79" s="14"/>
      <c r="H79" s="14"/>
      <c r="I79" s="14"/>
      <c r="J79" s="14"/>
      <c r="K79" s="14"/>
      <c r="L79" s="14"/>
      <c r="M79" s="14">
        <f t="shared" si="8"/>
        <v>0</v>
      </c>
      <c r="N79" s="14">
        <f t="shared" si="9"/>
        <v>0</v>
      </c>
      <c r="O79" s="39" t="e">
        <f t="shared" si="10"/>
        <v>#DIV/0!</v>
      </c>
      <c r="P79" s="22">
        <f>SUM(F78:M79)</f>
        <v>0</v>
      </c>
      <c r="Q79" s="16" t="e">
        <f>AVERAGE(F78:K79)</f>
        <v>#DIV/0!</v>
      </c>
      <c r="R79" s="17">
        <f t="shared" si="11"/>
        <v>0</v>
      </c>
    </row>
    <row r="80" spans="1:18" ht="18" customHeight="1">
      <c r="A80" s="559" t="s">
        <v>51</v>
      </c>
      <c r="B80" s="364"/>
      <c r="C80" s="74"/>
      <c r="D80" s="65"/>
      <c r="E80" s="126"/>
      <c r="F80" s="18"/>
      <c r="G80" s="18"/>
      <c r="H80" s="18"/>
      <c r="I80" s="18"/>
      <c r="J80" s="18"/>
      <c r="K80" s="18"/>
      <c r="L80" s="18"/>
      <c r="M80" s="18">
        <f t="shared" si="8"/>
        <v>0</v>
      </c>
      <c r="N80" s="18">
        <f t="shared" si="9"/>
        <v>0</v>
      </c>
      <c r="O80" s="37" t="e">
        <f t="shared" si="10"/>
        <v>#DIV/0!</v>
      </c>
      <c r="P80" s="19">
        <f>SUM(F80:M81)</f>
        <v>0</v>
      </c>
      <c r="Q80" s="20"/>
      <c r="R80" s="21">
        <f t="shared" si="11"/>
        <v>0</v>
      </c>
    </row>
    <row r="81" spans="1:18" ht="18" customHeight="1" thickBot="1">
      <c r="A81" s="560"/>
      <c r="B81" s="365"/>
      <c r="C81" s="75"/>
      <c r="D81" s="64"/>
      <c r="E81" s="127"/>
      <c r="F81" s="14"/>
      <c r="G81" s="14"/>
      <c r="H81" s="14"/>
      <c r="I81" s="14"/>
      <c r="J81" s="14"/>
      <c r="K81" s="14"/>
      <c r="L81" s="14"/>
      <c r="M81" s="14">
        <f t="shared" si="8"/>
        <v>0</v>
      </c>
      <c r="N81" s="14">
        <f t="shared" si="9"/>
        <v>0</v>
      </c>
      <c r="O81" s="39" t="e">
        <f t="shared" si="10"/>
        <v>#DIV/0!</v>
      </c>
      <c r="P81" s="22">
        <f>SUM(F80:M81)</f>
        <v>0</v>
      </c>
      <c r="Q81" s="16" t="e">
        <f>AVERAGE(F80:K81)</f>
        <v>#DIV/0!</v>
      </c>
      <c r="R81" s="17">
        <f t="shared" si="11"/>
        <v>0</v>
      </c>
    </row>
    <row r="82" spans="1:18" ht="18" customHeight="1">
      <c r="A82" s="559" t="s">
        <v>52</v>
      </c>
      <c r="B82" s="364"/>
      <c r="C82" s="74"/>
      <c r="D82" s="65"/>
      <c r="E82" s="126"/>
      <c r="F82" s="18"/>
      <c r="G82" s="18"/>
      <c r="H82" s="18"/>
      <c r="I82" s="18"/>
      <c r="J82" s="18"/>
      <c r="K82" s="18"/>
      <c r="L82" s="18"/>
      <c r="M82" s="18">
        <f t="shared" si="8"/>
        <v>0</v>
      </c>
      <c r="N82" s="18">
        <f t="shared" si="9"/>
        <v>0</v>
      </c>
      <c r="O82" s="37" t="e">
        <f t="shared" si="10"/>
        <v>#DIV/0!</v>
      </c>
      <c r="P82" s="19">
        <f>SUM(F82:M83)</f>
        <v>0</v>
      </c>
      <c r="Q82" s="20"/>
      <c r="R82" s="21">
        <f t="shared" si="11"/>
        <v>0</v>
      </c>
    </row>
    <row r="83" spans="1:18" ht="18" customHeight="1" thickBot="1">
      <c r="A83" s="560"/>
      <c r="B83" s="365"/>
      <c r="C83" s="75"/>
      <c r="D83" s="64"/>
      <c r="E83" s="127"/>
      <c r="F83" s="14"/>
      <c r="G83" s="14"/>
      <c r="H83" s="14"/>
      <c r="I83" s="14"/>
      <c r="J83" s="14"/>
      <c r="K83" s="14"/>
      <c r="L83" s="14"/>
      <c r="M83" s="14">
        <f t="shared" si="8"/>
        <v>0</v>
      </c>
      <c r="N83" s="14">
        <f t="shared" si="9"/>
        <v>0</v>
      </c>
      <c r="O83" s="39" t="e">
        <f t="shared" si="10"/>
        <v>#DIV/0!</v>
      </c>
      <c r="P83" s="22">
        <f>SUM(F82:M83)</f>
        <v>0</v>
      </c>
      <c r="Q83" s="16" t="e">
        <f>AVERAGE(F82:K83)</f>
        <v>#DIV/0!</v>
      </c>
      <c r="R83" s="17">
        <f t="shared" si="11"/>
        <v>0</v>
      </c>
    </row>
    <row r="84" spans="1:18" ht="18" customHeight="1">
      <c r="A84" s="559" t="s">
        <v>53</v>
      </c>
      <c r="B84" s="364"/>
      <c r="C84" s="74"/>
      <c r="D84" s="65"/>
      <c r="E84" s="126"/>
      <c r="F84" s="18"/>
      <c r="G84" s="18"/>
      <c r="H84" s="18"/>
      <c r="I84" s="18"/>
      <c r="J84" s="18"/>
      <c r="K84" s="18"/>
      <c r="L84" s="18"/>
      <c r="M84" s="18">
        <f t="shared" si="8"/>
        <v>0</v>
      </c>
      <c r="N84" s="18">
        <f t="shared" si="9"/>
        <v>0</v>
      </c>
      <c r="O84" s="37" t="e">
        <f t="shared" si="10"/>
        <v>#DIV/0!</v>
      </c>
      <c r="P84" s="19">
        <f>SUM(F84:M85)</f>
        <v>0</v>
      </c>
      <c r="Q84" s="20"/>
      <c r="R84" s="21">
        <f t="shared" si="11"/>
        <v>0</v>
      </c>
    </row>
    <row r="85" spans="1:18" ht="18" customHeight="1" thickBot="1">
      <c r="A85" s="560"/>
      <c r="B85" s="365"/>
      <c r="C85" s="75"/>
      <c r="D85" s="64"/>
      <c r="E85" s="127"/>
      <c r="F85" s="14"/>
      <c r="G85" s="14"/>
      <c r="H85" s="14"/>
      <c r="I85" s="14"/>
      <c r="J85" s="14"/>
      <c r="K85" s="14"/>
      <c r="L85" s="14"/>
      <c r="M85" s="14">
        <f t="shared" si="8"/>
        <v>0</v>
      </c>
      <c r="N85" s="14">
        <f t="shared" si="9"/>
        <v>0</v>
      </c>
      <c r="O85" s="39" t="e">
        <f t="shared" si="10"/>
        <v>#DIV/0!</v>
      </c>
      <c r="P85" s="22">
        <f>SUM(F84:M85)</f>
        <v>0</v>
      </c>
      <c r="Q85" s="16" t="e">
        <f>AVERAGE(F84:K85)</f>
        <v>#DIV/0!</v>
      </c>
      <c r="R85" s="17">
        <f t="shared" si="11"/>
        <v>0</v>
      </c>
    </row>
    <row r="86" spans="1:18" ht="18" customHeight="1">
      <c r="A86" s="559" t="s">
        <v>54</v>
      </c>
      <c r="B86" s="364"/>
      <c r="C86" s="74"/>
      <c r="D86" s="65"/>
      <c r="E86" s="126"/>
      <c r="F86" s="18"/>
      <c r="G86" s="18"/>
      <c r="H86" s="18"/>
      <c r="I86" s="18"/>
      <c r="J86" s="18"/>
      <c r="K86" s="18"/>
      <c r="L86" s="18"/>
      <c r="M86" s="18">
        <f t="shared" si="8"/>
        <v>0</v>
      </c>
      <c r="N86" s="18">
        <f t="shared" si="9"/>
        <v>0</v>
      </c>
      <c r="O86" s="37" t="e">
        <f t="shared" si="10"/>
        <v>#DIV/0!</v>
      </c>
      <c r="P86" s="19">
        <f>SUM(F86:M87)</f>
        <v>0</v>
      </c>
      <c r="Q86" s="20"/>
      <c r="R86" s="21">
        <f t="shared" si="11"/>
        <v>0</v>
      </c>
    </row>
    <row r="87" spans="1:18" ht="18" customHeight="1" thickBot="1">
      <c r="A87" s="560"/>
      <c r="B87" s="365"/>
      <c r="C87" s="75"/>
      <c r="D87" s="64"/>
      <c r="E87" s="127"/>
      <c r="F87" s="14"/>
      <c r="G87" s="14"/>
      <c r="H87" s="14"/>
      <c r="I87" s="14"/>
      <c r="J87" s="14"/>
      <c r="K87" s="14"/>
      <c r="L87" s="14"/>
      <c r="M87" s="14">
        <f t="shared" si="8"/>
        <v>0</v>
      </c>
      <c r="N87" s="14">
        <f t="shared" si="9"/>
        <v>0</v>
      </c>
      <c r="O87" s="39" t="e">
        <f t="shared" si="10"/>
        <v>#DIV/0!</v>
      </c>
      <c r="P87" s="22">
        <f>SUM(F86:M87)</f>
        <v>0</v>
      </c>
      <c r="Q87" s="16" t="e">
        <f>AVERAGE(F86:K87)</f>
        <v>#DIV/0!</v>
      </c>
      <c r="R87" s="17">
        <f t="shared" si="11"/>
        <v>0</v>
      </c>
    </row>
    <row r="88" spans="1:18" ht="18" customHeight="1">
      <c r="A88" s="559" t="s">
        <v>55</v>
      </c>
      <c r="B88" s="364"/>
      <c r="C88" s="74"/>
      <c r="D88" s="65"/>
      <c r="E88" s="126"/>
      <c r="F88" s="18"/>
      <c r="G88" s="18"/>
      <c r="H88" s="18"/>
      <c r="I88" s="18"/>
      <c r="J88" s="18"/>
      <c r="K88" s="18"/>
      <c r="L88" s="18"/>
      <c r="M88" s="18">
        <f t="shared" si="8"/>
        <v>0</v>
      </c>
      <c r="N88" s="18">
        <f t="shared" si="9"/>
        <v>0</v>
      </c>
      <c r="O88" s="37" t="e">
        <f t="shared" si="10"/>
        <v>#DIV/0!</v>
      </c>
      <c r="P88" s="19">
        <f>SUM(F88:M89)</f>
        <v>0</v>
      </c>
      <c r="Q88" s="20"/>
      <c r="R88" s="21">
        <f t="shared" si="11"/>
        <v>0</v>
      </c>
    </row>
    <row r="89" spans="1:18" ht="18" customHeight="1" thickBot="1">
      <c r="A89" s="560"/>
      <c r="B89" s="365"/>
      <c r="C89" s="75"/>
      <c r="D89" s="64"/>
      <c r="E89" s="127"/>
      <c r="F89" s="14"/>
      <c r="G89" s="14"/>
      <c r="H89" s="14"/>
      <c r="I89" s="14"/>
      <c r="J89" s="14"/>
      <c r="K89" s="14"/>
      <c r="L89" s="14"/>
      <c r="M89" s="14">
        <f t="shared" si="8"/>
        <v>0</v>
      </c>
      <c r="N89" s="14">
        <f t="shared" si="9"/>
        <v>0</v>
      </c>
      <c r="O89" s="39" t="e">
        <f t="shared" si="10"/>
        <v>#DIV/0!</v>
      </c>
      <c r="P89" s="22">
        <f>SUM(F88:M89)</f>
        <v>0</v>
      </c>
      <c r="Q89" s="16" t="e">
        <f>AVERAGE(F88:K89)</f>
        <v>#DIV/0!</v>
      </c>
      <c r="R89" s="17">
        <f t="shared" si="11"/>
        <v>0</v>
      </c>
    </row>
    <row r="90" spans="1:18" ht="18" customHeight="1">
      <c r="A90" s="559" t="s">
        <v>56</v>
      </c>
      <c r="B90" s="364"/>
      <c r="C90" s="74"/>
      <c r="D90" s="65"/>
      <c r="E90" s="126"/>
      <c r="F90" s="18"/>
      <c r="G90" s="18"/>
      <c r="H90" s="18"/>
      <c r="I90" s="18"/>
      <c r="J90" s="18"/>
      <c r="K90" s="18"/>
      <c r="L90" s="18"/>
      <c r="M90" s="18">
        <f t="shared" si="8"/>
        <v>0</v>
      </c>
      <c r="N90" s="18">
        <f t="shared" si="9"/>
        <v>0</v>
      </c>
      <c r="O90" s="37" t="e">
        <f t="shared" si="10"/>
        <v>#DIV/0!</v>
      </c>
      <c r="P90" s="19">
        <f>SUM(F90:M91)</f>
        <v>0</v>
      </c>
      <c r="Q90" s="20"/>
      <c r="R90" s="21">
        <f t="shared" si="11"/>
        <v>0</v>
      </c>
    </row>
    <row r="91" spans="1:18" ht="18" customHeight="1" thickBot="1">
      <c r="A91" s="560"/>
      <c r="B91" s="365"/>
      <c r="C91" s="75"/>
      <c r="D91" s="64"/>
      <c r="E91" s="127"/>
      <c r="F91" s="14"/>
      <c r="G91" s="14"/>
      <c r="H91" s="14"/>
      <c r="I91" s="14"/>
      <c r="J91" s="14"/>
      <c r="K91" s="14"/>
      <c r="L91" s="14"/>
      <c r="M91" s="14">
        <f t="shared" si="8"/>
        <v>0</v>
      </c>
      <c r="N91" s="14">
        <f t="shared" si="9"/>
        <v>0</v>
      </c>
      <c r="O91" s="39" t="e">
        <f t="shared" si="10"/>
        <v>#DIV/0!</v>
      </c>
      <c r="P91" s="22">
        <f>SUM(F90:M91)</f>
        <v>0</v>
      </c>
      <c r="Q91" s="16" t="e">
        <f>AVERAGE(F90:K91)</f>
        <v>#DIV/0!</v>
      </c>
      <c r="R91" s="17">
        <f t="shared" si="11"/>
        <v>0</v>
      </c>
    </row>
    <row r="92" spans="1:18" ht="18" customHeight="1">
      <c r="A92" s="559" t="s">
        <v>57</v>
      </c>
      <c r="B92" s="364"/>
      <c r="C92" s="74"/>
      <c r="D92" s="65"/>
      <c r="E92" s="126"/>
      <c r="F92" s="18"/>
      <c r="G92" s="18"/>
      <c r="H92" s="18"/>
      <c r="I92" s="18"/>
      <c r="J92" s="18"/>
      <c r="K92" s="18"/>
      <c r="L92" s="18"/>
      <c r="M92" s="18">
        <f t="shared" si="8"/>
        <v>0</v>
      </c>
      <c r="N92" s="18">
        <f t="shared" si="9"/>
        <v>0</v>
      </c>
      <c r="O92" s="37" t="e">
        <f t="shared" si="10"/>
        <v>#DIV/0!</v>
      </c>
      <c r="P92" s="19">
        <f>SUM(F92:M93)</f>
        <v>0</v>
      </c>
      <c r="Q92" s="20"/>
      <c r="R92" s="21">
        <f t="shared" si="11"/>
        <v>0</v>
      </c>
    </row>
    <row r="93" spans="1:18" ht="18" customHeight="1" thickBot="1">
      <c r="A93" s="560"/>
      <c r="B93" s="365"/>
      <c r="C93" s="75"/>
      <c r="D93" s="64"/>
      <c r="E93" s="127"/>
      <c r="F93" s="14"/>
      <c r="G93" s="14"/>
      <c r="H93" s="14"/>
      <c r="I93" s="14"/>
      <c r="J93" s="14"/>
      <c r="K93" s="14"/>
      <c r="L93" s="14"/>
      <c r="M93" s="14">
        <f t="shared" si="8"/>
        <v>0</v>
      </c>
      <c r="N93" s="14">
        <f t="shared" si="9"/>
        <v>0</v>
      </c>
      <c r="O93" s="39" t="e">
        <f t="shared" si="10"/>
        <v>#DIV/0!</v>
      </c>
      <c r="P93" s="22">
        <f>SUM(F92:M93)</f>
        <v>0</v>
      </c>
      <c r="Q93" s="16" t="e">
        <f>AVERAGE(F92:K93)</f>
        <v>#DIV/0!</v>
      </c>
      <c r="R93" s="17">
        <f t="shared" si="11"/>
        <v>0</v>
      </c>
    </row>
    <row r="98" ht="36.75" customHeight="1"/>
    <row r="111" ht="34.5" customHeight="1"/>
  </sheetData>
  <sheetProtection/>
  <mergeCells count="63">
    <mergeCell ref="A86:A87"/>
    <mergeCell ref="A88:A89"/>
    <mergeCell ref="A90:A91"/>
    <mergeCell ref="A92:A93"/>
    <mergeCell ref="A74:A75"/>
    <mergeCell ref="A76:A77"/>
    <mergeCell ref="A78:A79"/>
    <mergeCell ref="A80:A81"/>
    <mergeCell ref="A82:A83"/>
    <mergeCell ref="A84:A85"/>
    <mergeCell ref="A64:A65"/>
    <mergeCell ref="A66:A67"/>
    <mergeCell ref="A68:A69"/>
    <mergeCell ref="A70:A71"/>
    <mergeCell ref="A72:A73"/>
    <mergeCell ref="A54:A55"/>
    <mergeCell ref="A56:A57"/>
    <mergeCell ref="A58:A59"/>
    <mergeCell ref="A60:A61"/>
    <mergeCell ref="A62:A63"/>
    <mergeCell ref="A44:A45"/>
    <mergeCell ref="A46:A47"/>
    <mergeCell ref="A48:A49"/>
    <mergeCell ref="A50:A51"/>
    <mergeCell ref="A52:A53"/>
    <mergeCell ref="A34:A35"/>
    <mergeCell ref="A36:A37"/>
    <mergeCell ref="A38:A39"/>
    <mergeCell ref="A40:A41"/>
    <mergeCell ref="A42:A43"/>
    <mergeCell ref="A24:A25"/>
    <mergeCell ref="A26:A27"/>
    <mergeCell ref="A28:A29"/>
    <mergeCell ref="A30:A31"/>
    <mergeCell ref="A32:A33"/>
    <mergeCell ref="A14:A15"/>
    <mergeCell ref="A16:A17"/>
    <mergeCell ref="A18:A19"/>
    <mergeCell ref="A20:A21"/>
    <mergeCell ref="A22:A23"/>
    <mergeCell ref="A10:A11"/>
    <mergeCell ref="A12:A13"/>
    <mergeCell ref="K2:K5"/>
    <mergeCell ref="L2:L5"/>
    <mergeCell ref="M2:M5"/>
    <mergeCell ref="G2:G5"/>
    <mergeCell ref="H2:H5"/>
    <mergeCell ref="A6:A7"/>
    <mergeCell ref="A8:A9"/>
    <mergeCell ref="O2:O5"/>
    <mergeCell ref="P2:P5"/>
    <mergeCell ref="A1:R1"/>
    <mergeCell ref="A2:A5"/>
    <mergeCell ref="B2:B5"/>
    <mergeCell ref="C2:C5"/>
    <mergeCell ref="D2:D5"/>
    <mergeCell ref="F2:F5"/>
    <mergeCell ref="Q2:Q5"/>
    <mergeCell ref="R2:R5"/>
    <mergeCell ref="I2:I5"/>
    <mergeCell ref="J2:J5"/>
    <mergeCell ref="N2:N5"/>
    <mergeCell ref="E2:E5"/>
  </mergeCells>
  <conditionalFormatting sqref="A8:B8 A10:B10 A12:B12 A14:B14 A16:B16 A18:B18 A20:B20 A22:B22 A24:B24 A26:B26 A28:B28 A30:B30 A32:B32 A34:B34 A36:B36 B37 A38:B38 B39 A40:B40 B41 A42:B42 B43 A44:B44 B45 B47 A48 A50:B50 B51 A52:B52 B53 A54:B54 B55 A56:B56 B57 A58:B58 B59 A60:B60 B61 A62:B62 B63 A64:B64 B65 A66:B66 B67 A68:B68 B69 A70:B70 B71 A72:B72 B73 A74:B74 B75 A76:B76 B77 A78:B78 B79 A80:B80 B81 A82:B82 B83 A84:B84 B85 A46:B46 A86:B86 B87 A88:B88 B89 A90:B90 B91 A92:B92 B19:B35 B93 A6:B6 B7:B17 F6:K93">
    <cfRule type="cellIs" priority="16" dxfId="172" operator="between" stopIfTrue="1">
      <formula>200</formula>
      <formula>219</formula>
    </cfRule>
    <cfRule type="cellIs" priority="17" dxfId="173" operator="between" stopIfTrue="1">
      <formula>220</formula>
      <formula>249</formula>
    </cfRule>
    <cfRule type="cellIs" priority="18" dxfId="174" operator="between" stopIfTrue="1">
      <formula>250</formula>
      <formula>300</formula>
    </cfRule>
  </conditionalFormatting>
  <conditionalFormatting sqref="B48:B49">
    <cfRule type="cellIs" priority="1" dxfId="172" operator="between" stopIfTrue="1">
      <formula>200</formula>
      <formula>219</formula>
    </cfRule>
    <cfRule type="cellIs" priority="2" dxfId="173" operator="between" stopIfTrue="1">
      <formula>220</formula>
      <formula>249</formula>
    </cfRule>
    <cfRule type="cellIs" priority="3" dxfId="174" operator="between" stopIfTrue="1">
      <formula>250</formula>
      <formula>300</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sheetPr>
    <tabColor indexed="30"/>
  </sheetPr>
  <dimension ref="A1:T39"/>
  <sheetViews>
    <sheetView zoomScale="80" zoomScaleNormal="80" zoomScalePageLayoutView="0" workbookViewId="0" topLeftCell="A4">
      <selection activeCell="F34" sqref="F34"/>
    </sheetView>
  </sheetViews>
  <sheetFormatPr defaultColWidth="9.140625" defaultRowHeight="15" customHeight="1"/>
  <cols>
    <col min="1" max="1" width="5.7109375" style="0" customWidth="1"/>
    <col min="2" max="2" width="28.7109375" style="0" customWidth="1"/>
    <col min="3" max="9" width="9.7109375" style="0" customWidth="1"/>
    <col min="10" max="11" width="7.7109375" style="0" customWidth="1"/>
    <col min="12" max="12" width="5.7109375" style="0" customWidth="1"/>
    <col min="13" max="13" width="28.7109375" style="0" customWidth="1"/>
    <col min="14" max="20" width="9.7109375" style="0" customWidth="1"/>
  </cols>
  <sheetData>
    <row r="1" spans="1:20" ht="30" customHeight="1">
      <c r="A1" s="516" t="s">
        <v>134</v>
      </c>
      <c r="B1" s="517"/>
      <c r="C1" s="517"/>
      <c r="D1" s="517"/>
      <c r="E1" s="517"/>
      <c r="F1" s="517"/>
      <c r="G1" s="517"/>
      <c r="H1" s="517"/>
      <c r="I1" s="518"/>
      <c r="L1" s="516" t="s">
        <v>136</v>
      </c>
      <c r="M1" s="517"/>
      <c r="N1" s="517"/>
      <c r="O1" s="517"/>
      <c r="P1" s="517"/>
      <c r="Q1" s="517"/>
      <c r="R1" s="517"/>
      <c r="S1" s="517"/>
      <c r="T1" s="518"/>
    </row>
    <row r="2" spans="1:20" ht="19.5" customHeight="1">
      <c r="A2" s="519"/>
      <c r="B2" s="522" t="s">
        <v>1</v>
      </c>
      <c r="C2" s="522" t="s">
        <v>2</v>
      </c>
      <c r="D2" s="522" t="s">
        <v>3</v>
      </c>
      <c r="E2" s="532" t="s">
        <v>9</v>
      </c>
      <c r="F2" s="532" t="s">
        <v>10</v>
      </c>
      <c r="G2" s="526" t="s">
        <v>11</v>
      </c>
      <c r="H2" s="526" t="s">
        <v>104</v>
      </c>
      <c r="I2" s="562" t="s">
        <v>105</v>
      </c>
      <c r="L2" s="519"/>
      <c r="M2" s="522" t="s">
        <v>1</v>
      </c>
      <c r="N2" s="522" t="s">
        <v>2</v>
      </c>
      <c r="O2" s="522" t="s">
        <v>3</v>
      </c>
      <c r="P2" s="532" t="s">
        <v>9</v>
      </c>
      <c r="Q2" s="532" t="s">
        <v>10</v>
      </c>
      <c r="R2" s="526" t="s">
        <v>11</v>
      </c>
      <c r="S2" s="526" t="s">
        <v>104</v>
      </c>
      <c r="T2" s="562" t="s">
        <v>105</v>
      </c>
    </row>
    <row r="3" spans="1:20" ht="19.5" customHeight="1">
      <c r="A3" s="520"/>
      <c r="B3" s="523"/>
      <c r="C3" s="523"/>
      <c r="D3" s="523"/>
      <c r="E3" s="533"/>
      <c r="F3" s="533"/>
      <c r="G3" s="527"/>
      <c r="H3" s="527"/>
      <c r="I3" s="563"/>
      <c r="L3" s="520"/>
      <c r="M3" s="523"/>
      <c r="N3" s="523"/>
      <c r="O3" s="523"/>
      <c r="P3" s="533"/>
      <c r="Q3" s="533"/>
      <c r="R3" s="527"/>
      <c r="S3" s="527"/>
      <c r="T3" s="563"/>
    </row>
    <row r="4" spans="1:20" ht="19.5" customHeight="1">
      <c r="A4" s="520"/>
      <c r="B4" s="523"/>
      <c r="C4" s="523"/>
      <c r="D4" s="523"/>
      <c r="E4" s="533"/>
      <c r="F4" s="533"/>
      <c r="G4" s="527"/>
      <c r="H4" s="527"/>
      <c r="I4" s="563"/>
      <c r="L4" s="520"/>
      <c r="M4" s="523"/>
      <c r="N4" s="523"/>
      <c r="O4" s="523"/>
      <c r="P4" s="533"/>
      <c r="Q4" s="533"/>
      <c r="R4" s="527"/>
      <c r="S4" s="527"/>
      <c r="T4" s="563"/>
    </row>
    <row r="5" spans="1:20" ht="19.5" customHeight="1" thickBot="1">
      <c r="A5" s="520"/>
      <c r="B5" s="523"/>
      <c r="C5" s="523"/>
      <c r="D5" s="523"/>
      <c r="E5" s="533"/>
      <c r="F5" s="533"/>
      <c r="G5" s="527"/>
      <c r="H5" s="527"/>
      <c r="I5" s="563"/>
      <c r="L5" s="520"/>
      <c r="M5" s="523"/>
      <c r="N5" s="523"/>
      <c r="O5" s="523"/>
      <c r="P5" s="533"/>
      <c r="Q5" s="533"/>
      <c r="R5" s="527"/>
      <c r="S5" s="527"/>
      <c r="T5" s="563"/>
    </row>
    <row r="6" spans="1:20" ht="21.75" customHeight="1">
      <c r="A6" s="559" t="s">
        <v>14</v>
      </c>
      <c r="B6" s="443" t="str">
        <f>Doubles!C6</f>
        <v>Skobrics Zoltán</v>
      </c>
      <c r="C6" s="444" t="str">
        <f>Doubles!D6</f>
        <v>HUN</v>
      </c>
      <c r="D6" s="421">
        <v>192</v>
      </c>
      <c r="E6" s="421">
        <f>Doubles!L6/6</f>
        <v>0</v>
      </c>
      <c r="F6" s="421">
        <f>Doubles!E6</f>
        <v>4</v>
      </c>
      <c r="G6" s="421">
        <f>SUM(D6:F6)</f>
        <v>196</v>
      </c>
      <c r="H6" s="19">
        <f>SUM(D6:F7)</f>
        <v>409</v>
      </c>
      <c r="I6" s="47"/>
      <c r="L6" s="559" t="s">
        <v>126</v>
      </c>
      <c r="M6" s="307" t="s">
        <v>115</v>
      </c>
      <c r="N6" s="308" t="s">
        <v>121</v>
      </c>
      <c r="O6" s="155">
        <v>180</v>
      </c>
      <c r="P6" s="155">
        <v>0</v>
      </c>
      <c r="Q6" s="155">
        <v>4</v>
      </c>
      <c r="R6" s="155">
        <f>SUM(O6:Q6)</f>
        <v>184</v>
      </c>
      <c r="S6" s="19">
        <f>SUM(O6:Q7)</f>
        <v>340</v>
      </c>
      <c r="T6" s="47"/>
    </row>
    <row r="7" spans="1:20" ht="21.75" customHeight="1" thickBot="1">
      <c r="A7" s="560"/>
      <c r="B7" s="445" t="str">
        <f>Doubles!C7</f>
        <v>Gyomai László</v>
      </c>
      <c r="C7" s="446" t="str">
        <f>Doubles!D7</f>
        <v>HUN</v>
      </c>
      <c r="D7" s="427">
        <v>213</v>
      </c>
      <c r="E7" s="447">
        <f>Doubles!L7/6</f>
        <v>0</v>
      </c>
      <c r="F7" s="427">
        <f>Doubles!E7</f>
        <v>0</v>
      </c>
      <c r="G7" s="427">
        <f>SUM(D7:F7)</f>
        <v>213</v>
      </c>
      <c r="H7" s="36">
        <f>SUM(D6:F7)</f>
        <v>409</v>
      </c>
      <c r="I7" s="48">
        <f>AVERAGE(D6:D7)</f>
        <v>202.5</v>
      </c>
      <c r="L7" s="560"/>
      <c r="M7" s="309" t="s">
        <v>111</v>
      </c>
      <c r="N7" s="310" t="s">
        <v>121</v>
      </c>
      <c r="O7" s="181">
        <v>156</v>
      </c>
      <c r="P7" s="182">
        <v>0</v>
      </c>
      <c r="Q7" s="181">
        <v>0</v>
      </c>
      <c r="R7" s="181">
        <f>SUM(O7:Q7)</f>
        <v>156</v>
      </c>
      <c r="S7" s="36">
        <f>SUM(O6:Q7)</f>
        <v>340</v>
      </c>
      <c r="T7" s="48">
        <f>AVERAGE(O6:O7)</f>
        <v>168</v>
      </c>
    </row>
    <row r="8" spans="1:20" ht="21.75" customHeight="1">
      <c r="A8" s="559" t="s">
        <v>17</v>
      </c>
      <c r="B8" s="307" t="str">
        <f>Doubles!C12</f>
        <v>Zoričák Rudolf</v>
      </c>
      <c r="C8" s="308" t="str">
        <f>Doubles!D12</f>
        <v>SVK</v>
      </c>
      <c r="D8" s="18">
        <v>189</v>
      </c>
      <c r="E8" s="18">
        <f>Doubles!L12/6</f>
        <v>0</v>
      </c>
      <c r="F8" s="18">
        <f>Doubles!E12</f>
        <v>12</v>
      </c>
      <c r="G8" s="18">
        <f>SUM(D8:F8)</f>
        <v>201</v>
      </c>
      <c r="H8" s="19">
        <f>SUM(D8:F9)</f>
        <v>379</v>
      </c>
      <c r="I8" s="47"/>
      <c r="L8" s="559" t="s">
        <v>127</v>
      </c>
      <c r="M8" s="443" t="s">
        <v>195</v>
      </c>
      <c r="N8" s="444" t="s">
        <v>122</v>
      </c>
      <c r="O8" s="330">
        <v>159</v>
      </c>
      <c r="P8" s="330">
        <v>0</v>
      </c>
      <c r="Q8" s="330">
        <v>12</v>
      </c>
      <c r="R8" s="330">
        <f>SUM(O8:Q8)</f>
        <v>171</v>
      </c>
      <c r="S8" s="19">
        <f>SUM(O8:Q9)</f>
        <v>369</v>
      </c>
      <c r="T8" s="47"/>
    </row>
    <row r="9" spans="1:20" ht="21.75" customHeight="1" thickBot="1">
      <c r="A9" s="560"/>
      <c r="B9" s="315" t="str">
        <f>Doubles!C13</f>
        <v>Jurinyi Ľudovít</v>
      </c>
      <c r="C9" s="316" t="str">
        <f>Doubles!D13</f>
        <v>SVK</v>
      </c>
      <c r="D9" s="14">
        <v>170</v>
      </c>
      <c r="E9" s="25">
        <f>Doubles!L13/6</f>
        <v>0</v>
      </c>
      <c r="F9" s="14">
        <f>Doubles!E13</f>
        <v>8</v>
      </c>
      <c r="G9" s="14">
        <f>SUM(D9:F9)</f>
        <v>178</v>
      </c>
      <c r="H9" s="36">
        <f>SUM(D8:F9)</f>
        <v>379</v>
      </c>
      <c r="I9" s="48">
        <f>AVERAGE(D8:D9)</f>
        <v>179.5</v>
      </c>
      <c r="L9" s="560"/>
      <c r="M9" s="451" t="s">
        <v>200</v>
      </c>
      <c r="N9" s="452" t="s">
        <v>122</v>
      </c>
      <c r="O9" s="449">
        <v>186</v>
      </c>
      <c r="P9" s="450">
        <v>0</v>
      </c>
      <c r="Q9" s="449">
        <v>12</v>
      </c>
      <c r="R9" s="449">
        <f>SUM(O9:Q9)</f>
        <v>198</v>
      </c>
      <c r="S9" s="36">
        <f>SUM(O8:Q9)</f>
        <v>369</v>
      </c>
      <c r="T9" s="48">
        <f>AVERAGE(O8:O9)</f>
        <v>172.5</v>
      </c>
    </row>
    <row r="13" ht="15" customHeight="1" thickBot="1"/>
    <row r="14" spans="1:20" s="87" customFormat="1" ht="30" customHeight="1">
      <c r="A14" s="516" t="s">
        <v>135</v>
      </c>
      <c r="B14" s="517"/>
      <c r="C14" s="517"/>
      <c r="D14" s="517"/>
      <c r="E14" s="517"/>
      <c r="F14" s="517"/>
      <c r="G14" s="517"/>
      <c r="H14" s="517"/>
      <c r="I14" s="518"/>
      <c r="L14" s="516" t="s">
        <v>137</v>
      </c>
      <c r="M14" s="517"/>
      <c r="N14" s="517"/>
      <c r="O14" s="517"/>
      <c r="P14" s="517"/>
      <c r="Q14" s="517"/>
      <c r="R14" s="517"/>
      <c r="S14" s="517"/>
      <c r="T14" s="518"/>
    </row>
    <row r="15" spans="1:20" ht="19.5" customHeight="1">
      <c r="A15" s="519"/>
      <c r="B15" s="522" t="s">
        <v>1</v>
      </c>
      <c r="C15" s="522" t="s">
        <v>2</v>
      </c>
      <c r="D15" s="522" t="s">
        <v>3</v>
      </c>
      <c r="E15" s="532" t="s">
        <v>9</v>
      </c>
      <c r="F15" s="532" t="s">
        <v>10</v>
      </c>
      <c r="G15" s="526" t="s">
        <v>11</v>
      </c>
      <c r="H15" s="526" t="s">
        <v>104</v>
      </c>
      <c r="I15" s="562" t="s">
        <v>105</v>
      </c>
      <c r="L15" s="519"/>
      <c r="M15" s="522" t="s">
        <v>1</v>
      </c>
      <c r="N15" s="522" t="s">
        <v>2</v>
      </c>
      <c r="O15" s="522" t="s">
        <v>3</v>
      </c>
      <c r="P15" s="532" t="s">
        <v>9</v>
      </c>
      <c r="Q15" s="532" t="s">
        <v>10</v>
      </c>
      <c r="R15" s="526" t="s">
        <v>11</v>
      </c>
      <c r="S15" s="526" t="s">
        <v>104</v>
      </c>
      <c r="T15" s="562" t="s">
        <v>105</v>
      </c>
    </row>
    <row r="16" spans="1:20" ht="19.5" customHeight="1">
      <c r="A16" s="520"/>
      <c r="B16" s="523"/>
      <c r="C16" s="523"/>
      <c r="D16" s="523"/>
      <c r="E16" s="533"/>
      <c r="F16" s="533"/>
      <c r="G16" s="527"/>
      <c r="H16" s="527"/>
      <c r="I16" s="563"/>
      <c r="L16" s="520"/>
      <c r="M16" s="523"/>
      <c r="N16" s="523"/>
      <c r="O16" s="523"/>
      <c r="P16" s="533"/>
      <c r="Q16" s="533"/>
      <c r="R16" s="527"/>
      <c r="S16" s="527"/>
      <c r="T16" s="563"/>
    </row>
    <row r="17" spans="1:20" ht="19.5" customHeight="1">
      <c r="A17" s="520"/>
      <c r="B17" s="523"/>
      <c r="C17" s="523"/>
      <c r="D17" s="523"/>
      <c r="E17" s="533"/>
      <c r="F17" s="533"/>
      <c r="G17" s="527"/>
      <c r="H17" s="527"/>
      <c r="I17" s="563"/>
      <c r="L17" s="520"/>
      <c r="M17" s="523"/>
      <c r="N17" s="523"/>
      <c r="O17" s="523"/>
      <c r="P17" s="533"/>
      <c r="Q17" s="533"/>
      <c r="R17" s="527"/>
      <c r="S17" s="527"/>
      <c r="T17" s="563"/>
    </row>
    <row r="18" spans="1:20" ht="19.5" customHeight="1" thickBot="1">
      <c r="A18" s="520"/>
      <c r="B18" s="523"/>
      <c r="C18" s="523"/>
      <c r="D18" s="523"/>
      <c r="E18" s="533"/>
      <c r="F18" s="533"/>
      <c r="G18" s="527"/>
      <c r="H18" s="527"/>
      <c r="I18" s="563"/>
      <c r="L18" s="520"/>
      <c r="M18" s="523"/>
      <c r="N18" s="523"/>
      <c r="O18" s="523"/>
      <c r="P18" s="533"/>
      <c r="Q18" s="533"/>
      <c r="R18" s="527"/>
      <c r="S18" s="527"/>
      <c r="T18" s="563"/>
    </row>
    <row r="19" spans="1:20" ht="21.75" customHeight="1">
      <c r="A19" s="559" t="s">
        <v>15</v>
      </c>
      <c r="B19" s="443" t="str">
        <f>Doubles!C8</f>
        <v>Havlíček Zdeněk</v>
      </c>
      <c r="C19" s="444" t="str">
        <f>Doubles!D8</f>
        <v>CZE</v>
      </c>
      <c r="D19" s="421">
        <v>160</v>
      </c>
      <c r="E19" s="421">
        <f>Doubles!L8/6</f>
        <v>0</v>
      </c>
      <c r="F19" s="421">
        <f>Doubles!E8</f>
        <v>12</v>
      </c>
      <c r="G19" s="421">
        <f>SUM(D19:F19)</f>
        <v>172</v>
      </c>
      <c r="H19" s="19">
        <f>SUM(D19:F20)</f>
        <v>376</v>
      </c>
      <c r="I19" s="47"/>
      <c r="L19" s="559" t="s">
        <v>128</v>
      </c>
      <c r="M19" s="448" t="s">
        <v>205</v>
      </c>
      <c r="N19" s="418" t="s">
        <v>184</v>
      </c>
      <c r="O19" s="330">
        <v>233</v>
      </c>
      <c r="P19" s="330">
        <v>0</v>
      </c>
      <c r="Q19" s="330">
        <v>12</v>
      </c>
      <c r="R19" s="330">
        <f>SUM(O19:Q19)</f>
        <v>245</v>
      </c>
      <c r="S19" s="19">
        <f>SUM(O19:Q20)</f>
        <v>425</v>
      </c>
      <c r="T19" s="47"/>
    </row>
    <row r="20" spans="1:20" ht="21.75" customHeight="1" thickBot="1">
      <c r="A20" s="560"/>
      <c r="B20" s="445" t="str">
        <f>Doubles!C9</f>
        <v>Nejezchleba Standa</v>
      </c>
      <c r="C20" s="446" t="str">
        <f>Doubles!D9</f>
        <v>CZE</v>
      </c>
      <c r="D20" s="427">
        <v>192</v>
      </c>
      <c r="E20" s="447">
        <f>Doubles!L9/6</f>
        <v>0</v>
      </c>
      <c r="F20" s="427">
        <f>Doubles!E9</f>
        <v>12</v>
      </c>
      <c r="G20" s="427">
        <f>SUM(D20:F20)</f>
        <v>204</v>
      </c>
      <c r="H20" s="36">
        <f>SUM(D19:F20)</f>
        <v>376</v>
      </c>
      <c r="I20" s="48">
        <f>AVERAGE(D19:D20)</f>
        <v>176</v>
      </c>
      <c r="L20" s="560"/>
      <c r="M20" s="506" t="s">
        <v>197</v>
      </c>
      <c r="N20" s="507" t="s">
        <v>184</v>
      </c>
      <c r="O20" s="449">
        <v>172</v>
      </c>
      <c r="P20" s="450">
        <v>0</v>
      </c>
      <c r="Q20" s="449">
        <v>8</v>
      </c>
      <c r="R20" s="449">
        <f>SUM(O20:Q20)</f>
        <v>180</v>
      </c>
      <c r="S20" s="36">
        <f>SUM(O19:Q20)</f>
        <v>425</v>
      </c>
      <c r="T20" s="48">
        <f>AVERAGE(O19:O20)</f>
        <v>202.5</v>
      </c>
    </row>
    <row r="21" spans="1:20" ht="21.75" customHeight="1">
      <c r="A21" s="559" t="s">
        <v>16</v>
      </c>
      <c r="B21" s="307" t="str">
        <f>Doubles!C10</f>
        <v>Soušek Milan</v>
      </c>
      <c r="C21" s="308" t="str">
        <f>Doubles!D10</f>
        <v>CZE</v>
      </c>
      <c r="D21" s="18">
        <v>184</v>
      </c>
      <c r="E21" s="18">
        <f>Doubles!L10/6</f>
        <v>0</v>
      </c>
      <c r="F21" s="18">
        <f>Doubles!E10</f>
        <v>12</v>
      </c>
      <c r="G21" s="18">
        <f>SUM(D21:F21)</f>
        <v>196</v>
      </c>
      <c r="H21" s="19">
        <f>SUM(D21:F22)</f>
        <v>363</v>
      </c>
      <c r="I21" s="47"/>
      <c r="L21" s="559" t="s">
        <v>129</v>
      </c>
      <c r="M21" s="314" t="s">
        <v>202</v>
      </c>
      <c r="N21" s="83" t="s">
        <v>122</v>
      </c>
      <c r="O21" s="155">
        <v>195</v>
      </c>
      <c r="P21" s="155">
        <v>0</v>
      </c>
      <c r="Q21" s="155">
        <v>12</v>
      </c>
      <c r="R21" s="155">
        <f>SUM(O21:Q21)</f>
        <v>207</v>
      </c>
      <c r="S21" s="19">
        <f>SUM(O21:Q22)</f>
        <v>387</v>
      </c>
      <c r="T21" s="47"/>
    </row>
    <row r="22" spans="1:20" ht="21.75" customHeight="1" thickBot="1">
      <c r="A22" s="560"/>
      <c r="B22" s="315" t="str">
        <f>Doubles!C11</f>
        <v>Polívka Dalibor</v>
      </c>
      <c r="C22" s="316" t="str">
        <f>Doubles!D11</f>
        <v>CZE</v>
      </c>
      <c r="D22" s="14">
        <v>159</v>
      </c>
      <c r="E22" s="25">
        <f>Doubles!L11/6</f>
        <v>0</v>
      </c>
      <c r="F22" s="14">
        <f>Doubles!E11</f>
        <v>8</v>
      </c>
      <c r="G22" s="14">
        <f>SUM(D22:F22)</f>
        <v>167</v>
      </c>
      <c r="H22" s="36">
        <f>SUM(D21:F22)</f>
        <v>363</v>
      </c>
      <c r="I22" s="48">
        <f>AVERAGE(D21:D22)</f>
        <v>171.5</v>
      </c>
      <c r="L22" s="560"/>
      <c r="M22" s="505" t="s">
        <v>201</v>
      </c>
      <c r="N22" s="81" t="s">
        <v>122</v>
      </c>
      <c r="O22" s="181">
        <v>172</v>
      </c>
      <c r="P22" s="182">
        <v>0</v>
      </c>
      <c r="Q22" s="181">
        <v>8</v>
      </c>
      <c r="R22" s="181">
        <f>SUM(O22:Q22)</f>
        <v>180</v>
      </c>
      <c r="S22" s="36">
        <f>SUM(O21:Q22)</f>
        <v>387</v>
      </c>
      <c r="T22" s="48">
        <f>AVERAGE(O21:O22)</f>
        <v>183.5</v>
      </c>
    </row>
    <row r="26" ht="15" customHeight="1" thickBot="1"/>
    <row r="27" spans="12:14" ht="49.5" customHeight="1">
      <c r="L27" s="554" t="s">
        <v>211</v>
      </c>
      <c r="M27" s="555"/>
      <c r="N27" s="556"/>
    </row>
    <row r="28" spans="12:14" ht="9.75" customHeight="1">
      <c r="L28" s="536"/>
      <c r="M28" s="538" t="s">
        <v>1</v>
      </c>
      <c r="N28" s="557" t="s">
        <v>2</v>
      </c>
    </row>
    <row r="29" spans="12:14" ht="9.75" customHeight="1">
      <c r="L29" s="537"/>
      <c r="M29" s="539"/>
      <c r="N29" s="558"/>
    </row>
    <row r="30" spans="12:14" ht="9.75" customHeight="1">
      <c r="L30" s="537"/>
      <c r="M30" s="539"/>
      <c r="N30" s="558"/>
    </row>
    <row r="31" spans="12:14" ht="9.75" customHeight="1" thickBot="1">
      <c r="L31" s="537"/>
      <c r="M31" s="539"/>
      <c r="N31" s="558"/>
    </row>
    <row r="32" spans="12:14" ht="21" customHeight="1">
      <c r="L32" s="564" t="s">
        <v>14</v>
      </c>
      <c r="M32" s="317" t="s">
        <v>195</v>
      </c>
      <c r="N32" s="318" t="s">
        <v>122</v>
      </c>
    </row>
    <row r="33" spans="12:14" ht="21" customHeight="1" thickBot="1">
      <c r="L33" s="565"/>
      <c r="M33" s="319" t="s">
        <v>200</v>
      </c>
      <c r="N33" s="320" t="s">
        <v>122</v>
      </c>
    </row>
    <row r="34" spans="12:20" ht="21" customHeight="1">
      <c r="L34" s="564" t="s">
        <v>15</v>
      </c>
      <c r="M34" s="321" t="s">
        <v>115</v>
      </c>
      <c r="N34" s="322" t="s">
        <v>121</v>
      </c>
      <c r="Q34" s="28"/>
      <c r="R34" s="28"/>
      <c r="S34" s="28"/>
      <c r="T34" s="28"/>
    </row>
    <row r="35" spans="12:20" ht="21" customHeight="1" thickBot="1">
      <c r="L35" s="565"/>
      <c r="M35" s="311" t="s">
        <v>111</v>
      </c>
      <c r="N35" s="323" t="s">
        <v>121</v>
      </c>
      <c r="Q35" s="28"/>
      <c r="R35" s="508"/>
      <c r="S35" s="508"/>
      <c r="T35" s="28"/>
    </row>
    <row r="36" spans="12:20" ht="21" customHeight="1">
      <c r="L36" s="564" t="s">
        <v>16</v>
      </c>
      <c r="M36" s="321" t="s">
        <v>205</v>
      </c>
      <c r="N36" s="322" t="s">
        <v>184</v>
      </c>
      <c r="Q36" s="28"/>
      <c r="R36" s="508"/>
      <c r="S36" s="508"/>
      <c r="T36" s="28"/>
    </row>
    <row r="37" spans="12:20" ht="21" customHeight="1" thickBot="1">
      <c r="L37" s="565"/>
      <c r="M37" s="311" t="s">
        <v>197</v>
      </c>
      <c r="N37" s="323" t="s">
        <v>184</v>
      </c>
      <c r="Q37" s="28"/>
      <c r="R37" s="28"/>
      <c r="S37" s="28"/>
      <c r="T37" s="28"/>
    </row>
    <row r="38" spans="12:14" ht="21" customHeight="1">
      <c r="L38" s="564" t="s">
        <v>17</v>
      </c>
      <c r="M38" s="321" t="s">
        <v>202</v>
      </c>
      <c r="N38" s="322" t="s">
        <v>122</v>
      </c>
    </row>
    <row r="39" spans="12:14" ht="21" customHeight="1" thickBot="1">
      <c r="L39" s="565"/>
      <c r="M39" s="311" t="s">
        <v>201</v>
      </c>
      <c r="N39" s="323" t="s">
        <v>122</v>
      </c>
    </row>
  </sheetData>
  <sheetProtection/>
  <mergeCells count="56">
    <mergeCell ref="L34:L35"/>
    <mergeCell ref="L36:L37"/>
    <mergeCell ref="L38:L39"/>
    <mergeCell ref="L27:N27"/>
    <mergeCell ref="L28:L31"/>
    <mergeCell ref="M28:M31"/>
    <mergeCell ref="N28:N31"/>
    <mergeCell ref="L32:L33"/>
    <mergeCell ref="A19:A20"/>
    <mergeCell ref="A21:A22"/>
    <mergeCell ref="F15:F18"/>
    <mergeCell ref="G15:G18"/>
    <mergeCell ref="H15:H18"/>
    <mergeCell ref="I15:I18"/>
    <mergeCell ref="L15:L18"/>
    <mergeCell ref="A15:A18"/>
    <mergeCell ref="B15:B18"/>
    <mergeCell ref="C15:C18"/>
    <mergeCell ref="D15:D18"/>
    <mergeCell ref="E15:E18"/>
    <mergeCell ref="M2:M5"/>
    <mergeCell ref="N2:N5"/>
    <mergeCell ref="O2:O5"/>
    <mergeCell ref="A6:A7"/>
    <mergeCell ref="A8:A9"/>
    <mergeCell ref="F2:F5"/>
    <mergeCell ref="G2:G5"/>
    <mergeCell ref="H2:H5"/>
    <mergeCell ref="I2:I5"/>
    <mergeCell ref="L2:L5"/>
    <mergeCell ref="A1:I1"/>
    <mergeCell ref="A14:I14"/>
    <mergeCell ref="L1:T1"/>
    <mergeCell ref="P2:P5"/>
    <mergeCell ref="Q2:Q5"/>
    <mergeCell ref="R2:R5"/>
    <mergeCell ref="S2:S5"/>
    <mergeCell ref="T2:T5"/>
    <mergeCell ref="L6:L7"/>
    <mergeCell ref="L8:L9"/>
    <mergeCell ref="L14:T14"/>
    <mergeCell ref="A2:A5"/>
    <mergeCell ref="B2:B5"/>
    <mergeCell ref="C2:C5"/>
    <mergeCell ref="D2:D5"/>
    <mergeCell ref="E2:E5"/>
    <mergeCell ref="S15:S18"/>
    <mergeCell ref="T15:T18"/>
    <mergeCell ref="L19:L20"/>
    <mergeCell ref="L21:L22"/>
    <mergeCell ref="P15:P18"/>
    <mergeCell ref="Q15:Q18"/>
    <mergeCell ref="R15:R18"/>
    <mergeCell ref="M15:M18"/>
    <mergeCell ref="N15:N18"/>
    <mergeCell ref="O15:O18"/>
  </mergeCells>
  <conditionalFormatting sqref="O6:O9 L6:L9 O19:O22 L19:L22 D6:D9 A6:A9 D19:D22 A19:A22">
    <cfRule type="cellIs" priority="34" dxfId="172" operator="between" stopIfTrue="1">
      <formula>200</formula>
      <formula>219</formula>
    </cfRule>
    <cfRule type="cellIs" priority="35" dxfId="173" operator="between" stopIfTrue="1">
      <formula>220</formula>
      <formula>249</formula>
    </cfRule>
    <cfRule type="cellIs" priority="36" dxfId="174" operator="between" stopIfTrue="1">
      <formula>250</formula>
      <formula>300</formula>
    </cfRule>
  </conditionalFormatting>
  <conditionalFormatting sqref="L32">
    <cfRule type="cellIs" priority="1" dxfId="172" operator="between" stopIfTrue="1">
      <formula>200</formula>
      <formula>219</formula>
    </cfRule>
    <cfRule type="cellIs" priority="2" dxfId="173" operator="between" stopIfTrue="1">
      <formula>220</formula>
      <formula>249</formula>
    </cfRule>
    <cfRule type="cellIs" priority="3" dxfId="174" operator="between" stopIfTrue="1">
      <formula>250</formula>
      <formula>300</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sheetPr>
    <tabColor rgb="FFFF0000"/>
  </sheetPr>
  <dimension ref="A1:P89"/>
  <sheetViews>
    <sheetView zoomScale="80" zoomScaleNormal="80" zoomScalePageLayoutView="0" workbookViewId="0" topLeftCell="A16">
      <selection activeCell="E19" sqref="E19"/>
    </sheetView>
  </sheetViews>
  <sheetFormatPr defaultColWidth="9.140625" defaultRowHeight="15"/>
  <cols>
    <col min="1" max="1" width="5.7109375" style="0" customWidth="1"/>
    <col min="2" max="2" width="6.7109375" style="0" customWidth="1"/>
    <col min="3" max="3" width="20.57421875" style="0" customWidth="1"/>
    <col min="4" max="16" width="9.7109375" style="0" customWidth="1"/>
  </cols>
  <sheetData>
    <row r="1" spans="1:16" ht="30" customHeight="1" thickBot="1">
      <c r="A1" s="567" t="s">
        <v>130</v>
      </c>
      <c r="B1" s="568"/>
      <c r="C1" s="568"/>
      <c r="D1" s="568"/>
      <c r="E1" s="568"/>
      <c r="F1" s="568"/>
      <c r="G1" s="568"/>
      <c r="H1" s="568"/>
      <c r="I1" s="568"/>
      <c r="J1" s="568"/>
      <c r="K1" s="568"/>
      <c r="L1" s="568"/>
      <c r="M1" s="568"/>
      <c r="N1" s="568"/>
      <c r="O1" s="568"/>
      <c r="P1" s="569"/>
    </row>
    <row r="2" spans="1:16" ht="19.5" customHeight="1">
      <c r="A2" s="570"/>
      <c r="B2" s="571" t="s">
        <v>0</v>
      </c>
      <c r="C2" s="571" t="s">
        <v>1</v>
      </c>
      <c r="D2" s="571" t="s">
        <v>2</v>
      </c>
      <c r="E2" s="573" t="s">
        <v>10</v>
      </c>
      <c r="F2" s="571" t="s">
        <v>3</v>
      </c>
      <c r="G2" s="571" t="s">
        <v>4</v>
      </c>
      <c r="H2" s="571" t="s">
        <v>5</v>
      </c>
      <c r="I2" s="571" t="s">
        <v>6</v>
      </c>
      <c r="J2" s="573" t="s">
        <v>9</v>
      </c>
      <c r="K2" s="573" t="s">
        <v>133</v>
      </c>
      <c r="L2" s="566" t="s">
        <v>11</v>
      </c>
      <c r="M2" s="566" t="s">
        <v>12</v>
      </c>
      <c r="N2" s="566" t="s">
        <v>106</v>
      </c>
      <c r="O2" s="566" t="s">
        <v>107</v>
      </c>
      <c r="P2" s="575" t="s">
        <v>13</v>
      </c>
    </row>
    <row r="3" spans="1:16" ht="19.5" customHeight="1">
      <c r="A3" s="520"/>
      <c r="B3" s="523"/>
      <c r="C3" s="523"/>
      <c r="D3" s="523"/>
      <c r="E3" s="533"/>
      <c r="F3" s="523"/>
      <c r="G3" s="523"/>
      <c r="H3" s="523"/>
      <c r="I3" s="523"/>
      <c r="J3" s="533"/>
      <c r="K3" s="533"/>
      <c r="L3" s="527"/>
      <c r="M3" s="527"/>
      <c r="N3" s="527"/>
      <c r="O3" s="527"/>
      <c r="P3" s="530"/>
    </row>
    <row r="4" spans="1:16" ht="19.5" customHeight="1">
      <c r="A4" s="520"/>
      <c r="B4" s="523"/>
      <c r="C4" s="523"/>
      <c r="D4" s="523"/>
      <c r="E4" s="533"/>
      <c r="F4" s="523"/>
      <c r="G4" s="523"/>
      <c r="H4" s="523"/>
      <c r="I4" s="523"/>
      <c r="J4" s="533"/>
      <c r="K4" s="533"/>
      <c r="L4" s="527"/>
      <c r="M4" s="527"/>
      <c r="N4" s="527"/>
      <c r="O4" s="527"/>
      <c r="P4" s="530"/>
    </row>
    <row r="5" spans="1:16" ht="16.5" customHeight="1" thickBot="1">
      <c r="A5" s="521"/>
      <c r="B5" s="572"/>
      <c r="C5" s="572"/>
      <c r="D5" s="572"/>
      <c r="E5" s="574"/>
      <c r="F5" s="572"/>
      <c r="G5" s="572"/>
      <c r="H5" s="572"/>
      <c r="I5" s="572"/>
      <c r="J5" s="574"/>
      <c r="K5" s="574"/>
      <c r="L5" s="528"/>
      <c r="M5" s="528"/>
      <c r="N5" s="528"/>
      <c r="O5" s="528"/>
      <c r="P5" s="531"/>
    </row>
    <row r="6" spans="1:16" ht="18" customHeight="1" thickBot="1">
      <c r="A6" s="559" t="s">
        <v>14</v>
      </c>
      <c r="B6" s="478">
        <v>2</v>
      </c>
      <c r="C6" s="479" t="s">
        <v>198</v>
      </c>
      <c r="D6" s="330" t="s">
        <v>184</v>
      </c>
      <c r="E6" s="480">
        <v>4</v>
      </c>
      <c r="F6" s="480">
        <v>215</v>
      </c>
      <c r="G6" s="330">
        <v>185</v>
      </c>
      <c r="H6" s="330">
        <v>252</v>
      </c>
      <c r="I6" s="330">
        <v>223</v>
      </c>
      <c r="J6" s="330">
        <v>0</v>
      </c>
      <c r="K6" s="481">
        <f aca="true" t="shared" si="0" ref="K6:K53">E6*4</f>
        <v>16</v>
      </c>
      <c r="L6" s="330">
        <f aca="true" t="shared" si="1" ref="L6:L53">SUM(F6:K6)</f>
        <v>891</v>
      </c>
      <c r="M6" s="184">
        <f aca="true" t="shared" si="2" ref="M6:M53">AVERAGE(F6:I6)</f>
        <v>218.75</v>
      </c>
      <c r="N6" s="185">
        <f>SUM(F6:K8)</f>
        <v>2476</v>
      </c>
      <c r="O6" s="186"/>
      <c r="P6" s="156">
        <f aca="true" t="shared" si="3" ref="P6:P53">SUM(F6:K6)</f>
        <v>891</v>
      </c>
    </row>
    <row r="7" spans="1:16" ht="18" customHeight="1" thickBot="1">
      <c r="A7" s="561"/>
      <c r="B7" s="383">
        <v>2</v>
      </c>
      <c r="C7" s="482" t="s">
        <v>199</v>
      </c>
      <c r="D7" s="278" t="s">
        <v>184</v>
      </c>
      <c r="E7" s="483">
        <v>12</v>
      </c>
      <c r="F7" s="483">
        <v>228</v>
      </c>
      <c r="G7" s="278">
        <v>166</v>
      </c>
      <c r="H7" s="278">
        <v>153</v>
      </c>
      <c r="I7" s="278">
        <v>212</v>
      </c>
      <c r="J7" s="278">
        <v>0</v>
      </c>
      <c r="K7" s="484">
        <f t="shared" si="0"/>
        <v>48</v>
      </c>
      <c r="L7" s="278">
        <f t="shared" si="1"/>
        <v>807</v>
      </c>
      <c r="M7" s="184">
        <f t="shared" si="2"/>
        <v>189.75</v>
      </c>
      <c r="N7" s="188">
        <f>SUM(F6:K8)</f>
        <v>2476</v>
      </c>
      <c r="O7" s="189"/>
      <c r="P7" s="162">
        <f t="shared" si="3"/>
        <v>807</v>
      </c>
    </row>
    <row r="8" spans="1:16" ht="18" customHeight="1" thickBot="1">
      <c r="A8" s="560"/>
      <c r="B8" s="485">
        <v>2</v>
      </c>
      <c r="C8" s="486" t="s">
        <v>196</v>
      </c>
      <c r="D8" s="449" t="s">
        <v>184</v>
      </c>
      <c r="E8" s="487">
        <v>0</v>
      </c>
      <c r="F8" s="487">
        <v>233</v>
      </c>
      <c r="G8" s="449">
        <v>190</v>
      </c>
      <c r="H8" s="449">
        <v>180</v>
      </c>
      <c r="I8" s="449">
        <v>175</v>
      </c>
      <c r="J8" s="449">
        <v>0</v>
      </c>
      <c r="K8" s="488">
        <f t="shared" si="0"/>
        <v>0</v>
      </c>
      <c r="L8" s="449">
        <f t="shared" si="1"/>
        <v>778</v>
      </c>
      <c r="M8" s="190">
        <f t="shared" si="2"/>
        <v>194.5</v>
      </c>
      <c r="N8" s="191">
        <f>SUM(F6:K8)</f>
        <v>2476</v>
      </c>
      <c r="O8" s="192">
        <f>AVERAGE(F6:I8)</f>
        <v>201</v>
      </c>
      <c r="P8" s="183">
        <f t="shared" si="3"/>
        <v>778</v>
      </c>
    </row>
    <row r="9" spans="1:16" ht="18" customHeight="1" thickBot="1">
      <c r="A9" s="559" t="s">
        <v>15</v>
      </c>
      <c r="B9" s="478">
        <v>1</v>
      </c>
      <c r="C9" s="489" t="s">
        <v>188</v>
      </c>
      <c r="D9" s="330" t="s">
        <v>121</v>
      </c>
      <c r="E9" s="480">
        <v>8</v>
      </c>
      <c r="F9" s="480">
        <v>212</v>
      </c>
      <c r="G9" s="330">
        <v>176</v>
      </c>
      <c r="H9" s="330">
        <v>168</v>
      </c>
      <c r="I9" s="330">
        <v>276</v>
      </c>
      <c r="J9" s="330">
        <v>0</v>
      </c>
      <c r="K9" s="481">
        <f t="shared" si="0"/>
        <v>32</v>
      </c>
      <c r="L9" s="330">
        <f t="shared" si="1"/>
        <v>864</v>
      </c>
      <c r="M9" s="184">
        <f t="shared" si="2"/>
        <v>208</v>
      </c>
      <c r="N9" s="185">
        <f>SUM(F9:K11)</f>
        <v>2448</v>
      </c>
      <c r="O9" s="186"/>
      <c r="P9" s="156">
        <f t="shared" si="3"/>
        <v>864</v>
      </c>
    </row>
    <row r="10" spans="1:16" ht="18" customHeight="1" thickBot="1">
      <c r="A10" s="561"/>
      <c r="B10" s="383">
        <v>1</v>
      </c>
      <c r="C10" s="490" t="s">
        <v>178</v>
      </c>
      <c r="D10" s="278" t="s">
        <v>121</v>
      </c>
      <c r="E10" s="483">
        <v>0</v>
      </c>
      <c r="F10" s="483">
        <v>212</v>
      </c>
      <c r="G10" s="278">
        <v>227</v>
      </c>
      <c r="H10" s="278">
        <v>194</v>
      </c>
      <c r="I10" s="278">
        <v>207</v>
      </c>
      <c r="J10" s="278">
        <v>0</v>
      </c>
      <c r="K10" s="484">
        <f t="shared" si="0"/>
        <v>0</v>
      </c>
      <c r="L10" s="278">
        <f t="shared" si="1"/>
        <v>840</v>
      </c>
      <c r="M10" s="184">
        <f t="shared" si="2"/>
        <v>210</v>
      </c>
      <c r="N10" s="188">
        <f>SUM(F9:K11)</f>
        <v>2448</v>
      </c>
      <c r="O10" s="189"/>
      <c r="P10" s="162">
        <f t="shared" si="3"/>
        <v>840</v>
      </c>
    </row>
    <row r="11" spans="1:16" ht="18" customHeight="1" thickBot="1">
      <c r="A11" s="560"/>
      <c r="B11" s="485">
        <v>1</v>
      </c>
      <c r="C11" s="491" t="s">
        <v>215</v>
      </c>
      <c r="D11" s="449" t="s">
        <v>121</v>
      </c>
      <c r="E11" s="487">
        <v>8</v>
      </c>
      <c r="F11" s="487">
        <v>207</v>
      </c>
      <c r="G11" s="449">
        <v>169</v>
      </c>
      <c r="H11" s="449">
        <v>168</v>
      </c>
      <c r="I11" s="449">
        <v>168</v>
      </c>
      <c r="J11" s="449">
        <v>0</v>
      </c>
      <c r="K11" s="488">
        <f t="shared" si="0"/>
        <v>32</v>
      </c>
      <c r="L11" s="449">
        <f t="shared" si="1"/>
        <v>744</v>
      </c>
      <c r="M11" s="190">
        <f t="shared" si="2"/>
        <v>178</v>
      </c>
      <c r="N11" s="191">
        <f>SUM(F9:K11)</f>
        <v>2448</v>
      </c>
      <c r="O11" s="192">
        <f>AVERAGE(F9:I11)</f>
        <v>198.66666666666666</v>
      </c>
      <c r="P11" s="183">
        <f t="shared" si="3"/>
        <v>744</v>
      </c>
    </row>
    <row r="12" spans="1:16" ht="18" customHeight="1" thickBot="1">
      <c r="A12" s="559" t="s">
        <v>16</v>
      </c>
      <c r="B12" s="478">
        <v>1</v>
      </c>
      <c r="C12" s="492" t="s">
        <v>115</v>
      </c>
      <c r="D12" s="330" t="s">
        <v>121</v>
      </c>
      <c r="E12" s="480">
        <v>4</v>
      </c>
      <c r="F12" s="480">
        <v>233</v>
      </c>
      <c r="G12" s="330">
        <v>179</v>
      </c>
      <c r="H12" s="330">
        <v>191</v>
      </c>
      <c r="I12" s="330">
        <v>224</v>
      </c>
      <c r="J12" s="330">
        <v>0</v>
      </c>
      <c r="K12" s="481">
        <f t="shared" si="0"/>
        <v>16</v>
      </c>
      <c r="L12" s="330">
        <f t="shared" si="1"/>
        <v>843</v>
      </c>
      <c r="M12" s="184">
        <f t="shared" si="2"/>
        <v>206.75</v>
      </c>
      <c r="N12" s="185">
        <f>SUM(F12:K14)</f>
        <v>2393</v>
      </c>
      <c r="O12" s="186"/>
      <c r="P12" s="156">
        <f t="shared" si="3"/>
        <v>843</v>
      </c>
    </row>
    <row r="13" spans="1:16" ht="18" customHeight="1" thickBot="1">
      <c r="A13" s="561"/>
      <c r="B13" s="383">
        <v>1</v>
      </c>
      <c r="C13" s="493" t="s">
        <v>111</v>
      </c>
      <c r="D13" s="278" t="s">
        <v>121</v>
      </c>
      <c r="E13" s="483">
        <v>0</v>
      </c>
      <c r="F13" s="483">
        <v>227</v>
      </c>
      <c r="G13" s="278">
        <v>160</v>
      </c>
      <c r="H13" s="278">
        <v>225</v>
      </c>
      <c r="I13" s="278">
        <v>194</v>
      </c>
      <c r="J13" s="278">
        <v>0</v>
      </c>
      <c r="K13" s="484">
        <f t="shared" si="0"/>
        <v>0</v>
      </c>
      <c r="L13" s="278">
        <f t="shared" si="1"/>
        <v>806</v>
      </c>
      <c r="M13" s="184">
        <f t="shared" si="2"/>
        <v>201.5</v>
      </c>
      <c r="N13" s="188">
        <f>SUM(F12:K14)</f>
        <v>2393</v>
      </c>
      <c r="O13" s="189"/>
      <c r="P13" s="162">
        <f t="shared" si="3"/>
        <v>806</v>
      </c>
    </row>
    <row r="14" spans="1:16" ht="18" customHeight="1" thickBot="1">
      <c r="A14" s="560"/>
      <c r="B14" s="485">
        <v>1</v>
      </c>
      <c r="C14" s="494" t="s">
        <v>182</v>
      </c>
      <c r="D14" s="449" t="s">
        <v>121</v>
      </c>
      <c r="E14" s="487">
        <v>4</v>
      </c>
      <c r="F14" s="487">
        <v>180</v>
      </c>
      <c r="G14" s="449">
        <v>207</v>
      </c>
      <c r="H14" s="449">
        <v>163</v>
      </c>
      <c r="I14" s="449">
        <v>178</v>
      </c>
      <c r="J14" s="449">
        <v>0</v>
      </c>
      <c r="K14" s="488">
        <f t="shared" si="0"/>
        <v>16</v>
      </c>
      <c r="L14" s="449">
        <f t="shared" si="1"/>
        <v>744</v>
      </c>
      <c r="M14" s="190">
        <f t="shared" si="2"/>
        <v>182</v>
      </c>
      <c r="N14" s="191">
        <f>SUM(F12:K14)</f>
        <v>2393</v>
      </c>
      <c r="O14" s="192">
        <f>AVERAGE(F12:I14)</f>
        <v>196.75</v>
      </c>
      <c r="P14" s="183">
        <f t="shared" si="3"/>
        <v>744</v>
      </c>
    </row>
    <row r="15" spans="1:16" ht="18" customHeight="1" thickBot="1">
      <c r="A15" s="559" t="s">
        <v>17</v>
      </c>
      <c r="B15" s="478">
        <v>2</v>
      </c>
      <c r="C15" s="479" t="s">
        <v>204</v>
      </c>
      <c r="D15" s="330" t="s">
        <v>184</v>
      </c>
      <c r="E15" s="480">
        <v>4</v>
      </c>
      <c r="F15" s="480">
        <v>198</v>
      </c>
      <c r="G15" s="330">
        <v>199</v>
      </c>
      <c r="H15" s="330">
        <v>148</v>
      </c>
      <c r="I15" s="330">
        <v>169</v>
      </c>
      <c r="J15" s="330">
        <v>0</v>
      </c>
      <c r="K15" s="481">
        <f t="shared" si="0"/>
        <v>16</v>
      </c>
      <c r="L15" s="330">
        <f t="shared" si="1"/>
        <v>730</v>
      </c>
      <c r="M15" s="184">
        <f t="shared" si="2"/>
        <v>178.5</v>
      </c>
      <c r="N15" s="185">
        <f>SUM(F15:K17)</f>
        <v>2276</v>
      </c>
      <c r="O15" s="186"/>
      <c r="P15" s="156">
        <f t="shared" si="3"/>
        <v>730</v>
      </c>
    </row>
    <row r="16" spans="1:16" ht="18" customHeight="1" thickBot="1">
      <c r="A16" s="561"/>
      <c r="B16" s="383">
        <v>2</v>
      </c>
      <c r="C16" s="482" t="s">
        <v>205</v>
      </c>
      <c r="D16" s="278" t="s">
        <v>184</v>
      </c>
      <c r="E16" s="483">
        <v>12</v>
      </c>
      <c r="F16" s="483">
        <v>161</v>
      </c>
      <c r="G16" s="278">
        <v>131</v>
      </c>
      <c r="H16" s="278">
        <v>197</v>
      </c>
      <c r="I16" s="278">
        <v>172</v>
      </c>
      <c r="J16" s="278">
        <v>0</v>
      </c>
      <c r="K16" s="484">
        <f t="shared" si="0"/>
        <v>48</v>
      </c>
      <c r="L16" s="278">
        <f t="shared" si="1"/>
        <v>709</v>
      </c>
      <c r="M16" s="184">
        <f t="shared" si="2"/>
        <v>165.25</v>
      </c>
      <c r="N16" s="188">
        <f>SUM(F15:K17)</f>
        <v>2276</v>
      </c>
      <c r="O16" s="189"/>
      <c r="P16" s="162">
        <f t="shared" si="3"/>
        <v>709</v>
      </c>
    </row>
    <row r="17" spans="1:16" ht="18" customHeight="1" thickBot="1">
      <c r="A17" s="560"/>
      <c r="B17" s="485">
        <v>2</v>
      </c>
      <c r="C17" s="486" t="s">
        <v>197</v>
      </c>
      <c r="D17" s="449" t="s">
        <v>184</v>
      </c>
      <c r="E17" s="487">
        <v>8</v>
      </c>
      <c r="F17" s="487">
        <v>177</v>
      </c>
      <c r="G17" s="449">
        <v>201</v>
      </c>
      <c r="H17" s="449">
        <v>192</v>
      </c>
      <c r="I17" s="449">
        <v>235</v>
      </c>
      <c r="J17" s="449">
        <v>0</v>
      </c>
      <c r="K17" s="488">
        <f t="shared" si="0"/>
        <v>32</v>
      </c>
      <c r="L17" s="449">
        <f t="shared" si="1"/>
        <v>837</v>
      </c>
      <c r="M17" s="190">
        <f t="shared" si="2"/>
        <v>201.25</v>
      </c>
      <c r="N17" s="191">
        <f>SUM(F15:K17)</f>
        <v>2276</v>
      </c>
      <c r="O17" s="192">
        <f>AVERAGE(F15:I17)</f>
        <v>181.66666666666666</v>
      </c>
      <c r="P17" s="183">
        <f t="shared" si="3"/>
        <v>837</v>
      </c>
    </row>
    <row r="18" spans="1:16" ht="18" customHeight="1" thickBot="1">
      <c r="A18" s="561" t="s">
        <v>18</v>
      </c>
      <c r="B18" s="194">
        <v>1</v>
      </c>
      <c r="C18" s="195" t="s">
        <v>119</v>
      </c>
      <c r="D18" s="160" t="s">
        <v>121</v>
      </c>
      <c r="E18" s="196">
        <v>0</v>
      </c>
      <c r="F18" s="196">
        <v>167</v>
      </c>
      <c r="G18" s="160">
        <v>187</v>
      </c>
      <c r="H18" s="160">
        <v>168</v>
      </c>
      <c r="I18" s="160">
        <v>155</v>
      </c>
      <c r="J18" s="160">
        <v>32</v>
      </c>
      <c r="K18" s="197">
        <f t="shared" si="0"/>
        <v>0</v>
      </c>
      <c r="L18" s="160">
        <f t="shared" si="1"/>
        <v>709</v>
      </c>
      <c r="M18" s="198">
        <f t="shared" si="2"/>
        <v>169.25</v>
      </c>
      <c r="N18" s="199">
        <f>SUM(F18:K20)</f>
        <v>2265</v>
      </c>
      <c r="O18" s="200"/>
      <c r="P18" s="171">
        <f t="shared" si="3"/>
        <v>709</v>
      </c>
    </row>
    <row r="19" spans="1:16" ht="18" customHeight="1" thickBot="1">
      <c r="A19" s="561"/>
      <c r="B19" s="201">
        <v>1</v>
      </c>
      <c r="C19" s="202" t="s">
        <v>113</v>
      </c>
      <c r="D19" s="161" t="s">
        <v>121</v>
      </c>
      <c r="E19" s="176">
        <v>4</v>
      </c>
      <c r="F19" s="176">
        <v>189</v>
      </c>
      <c r="G19" s="161">
        <v>208</v>
      </c>
      <c r="H19" s="161">
        <v>205</v>
      </c>
      <c r="I19" s="161">
        <v>151</v>
      </c>
      <c r="J19" s="161">
        <v>0</v>
      </c>
      <c r="K19" s="197">
        <f t="shared" si="0"/>
        <v>16</v>
      </c>
      <c r="L19" s="161">
        <f t="shared" si="1"/>
        <v>769</v>
      </c>
      <c r="M19" s="184">
        <f t="shared" si="2"/>
        <v>188.25</v>
      </c>
      <c r="N19" s="188">
        <f>SUM(F18:K20)</f>
        <v>2265</v>
      </c>
      <c r="O19" s="189"/>
      <c r="P19" s="162">
        <f t="shared" si="3"/>
        <v>769</v>
      </c>
    </row>
    <row r="20" spans="1:16" ht="18" customHeight="1" thickBot="1">
      <c r="A20" s="561"/>
      <c r="B20" s="203">
        <v>1</v>
      </c>
      <c r="C20" s="204" t="s">
        <v>185</v>
      </c>
      <c r="D20" s="169" t="s">
        <v>186</v>
      </c>
      <c r="E20" s="205">
        <v>12</v>
      </c>
      <c r="F20" s="205">
        <v>213</v>
      </c>
      <c r="G20" s="169">
        <v>188</v>
      </c>
      <c r="H20" s="169">
        <v>139</v>
      </c>
      <c r="I20" s="169">
        <v>199</v>
      </c>
      <c r="J20" s="169">
        <v>0</v>
      </c>
      <c r="K20" s="206">
        <f t="shared" si="0"/>
        <v>48</v>
      </c>
      <c r="L20" s="169">
        <f t="shared" si="1"/>
        <v>787</v>
      </c>
      <c r="M20" s="207">
        <f t="shared" si="2"/>
        <v>184.75</v>
      </c>
      <c r="N20" s="208">
        <f>SUM(F18:K20)</f>
        <v>2265</v>
      </c>
      <c r="O20" s="209">
        <f>AVERAGE(F18:I20)</f>
        <v>180.75</v>
      </c>
      <c r="P20" s="170">
        <f t="shared" si="3"/>
        <v>787</v>
      </c>
    </row>
    <row r="21" spans="1:16" ht="18" customHeight="1" thickBot="1">
      <c r="A21" s="559" t="s">
        <v>19</v>
      </c>
      <c r="B21" s="210">
        <v>2</v>
      </c>
      <c r="C21" s="211" t="s">
        <v>203</v>
      </c>
      <c r="D21" s="155" t="s">
        <v>184</v>
      </c>
      <c r="E21" s="212">
        <v>12</v>
      </c>
      <c r="F21" s="212">
        <v>165</v>
      </c>
      <c r="G21" s="155">
        <v>199</v>
      </c>
      <c r="H21" s="155">
        <v>151</v>
      </c>
      <c r="I21" s="155">
        <v>173</v>
      </c>
      <c r="J21" s="155">
        <v>0</v>
      </c>
      <c r="K21" s="213">
        <f t="shared" si="0"/>
        <v>48</v>
      </c>
      <c r="L21" s="155">
        <f t="shared" si="1"/>
        <v>736</v>
      </c>
      <c r="M21" s="184">
        <f t="shared" si="2"/>
        <v>172</v>
      </c>
      <c r="N21" s="185">
        <f>SUM(F21:K23)</f>
        <v>2252</v>
      </c>
      <c r="O21" s="186"/>
      <c r="P21" s="156">
        <f t="shared" si="3"/>
        <v>736</v>
      </c>
    </row>
    <row r="22" spans="1:16" ht="18" customHeight="1" thickBot="1">
      <c r="A22" s="561"/>
      <c r="B22" s="201">
        <v>2</v>
      </c>
      <c r="C22" s="202" t="s">
        <v>194</v>
      </c>
      <c r="D22" s="161" t="s">
        <v>184</v>
      </c>
      <c r="E22" s="176">
        <v>0</v>
      </c>
      <c r="F22" s="176">
        <v>235</v>
      </c>
      <c r="G22" s="161">
        <v>170</v>
      </c>
      <c r="H22" s="161">
        <v>169</v>
      </c>
      <c r="I22" s="161">
        <v>141</v>
      </c>
      <c r="J22" s="161">
        <v>0</v>
      </c>
      <c r="K22" s="197">
        <f t="shared" si="0"/>
        <v>0</v>
      </c>
      <c r="L22" s="161">
        <f t="shared" si="1"/>
        <v>715</v>
      </c>
      <c r="M22" s="184">
        <f t="shared" si="2"/>
        <v>178.75</v>
      </c>
      <c r="N22" s="188">
        <f>SUM(F21:K23)</f>
        <v>2252</v>
      </c>
      <c r="O22" s="189"/>
      <c r="P22" s="162">
        <f t="shared" si="3"/>
        <v>715</v>
      </c>
    </row>
    <row r="23" spans="1:16" ht="18" customHeight="1" thickBot="1">
      <c r="A23" s="560"/>
      <c r="B23" s="214">
        <v>2</v>
      </c>
      <c r="C23" s="215" t="s">
        <v>193</v>
      </c>
      <c r="D23" s="181" t="s">
        <v>184</v>
      </c>
      <c r="E23" s="181">
        <v>12</v>
      </c>
      <c r="F23" s="181">
        <v>175</v>
      </c>
      <c r="G23" s="181">
        <v>217</v>
      </c>
      <c r="H23" s="181">
        <v>237</v>
      </c>
      <c r="I23" s="181">
        <v>124</v>
      </c>
      <c r="J23" s="181">
        <v>0</v>
      </c>
      <c r="K23" s="216">
        <f t="shared" si="0"/>
        <v>48</v>
      </c>
      <c r="L23" s="181">
        <f t="shared" si="1"/>
        <v>801</v>
      </c>
      <c r="M23" s="190">
        <f t="shared" si="2"/>
        <v>188.25</v>
      </c>
      <c r="N23" s="191">
        <f>SUM(F21:K23)</f>
        <v>2252</v>
      </c>
      <c r="O23" s="192">
        <f>AVERAGE(F21:I23)</f>
        <v>179.66666666666666</v>
      </c>
      <c r="P23" s="183">
        <f t="shared" si="3"/>
        <v>801</v>
      </c>
    </row>
    <row r="24" spans="1:16" ht="18" customHeight="1" thickBot="1">
      <c r="A24" s="561" t="s">
        <v>20</v>
      </c>
      <c r="B24" s="194">
        <v>1</v>
      </c>
      <c r="C24" s="195" t="s">
        <v>179</v>
      </c>
      <c r="D24" s="161" t="s">
        <v>121</v>
      </c>
      <c r="E24" s="196">
        <v>0</v>
      </c>
      <c r="F24" s="196">
        <v>161</v>
      </c>
      <c r="G24" s="160">
        <v>169</v>
      </c>
      <c r="H24" s="160">
        <v>171</v>
      </c>
      <c r="I24" s="160">
        <v>219</v>
      </c>
      <c r="J24" s="160">
        <v>0</v>
      </c>
      <c r="K24" s="197">
        <f t="shared" si="0"/>
        <v>0</v>
      </c>
      <c r="L24" s="160">
        <f t="shared" si="1"/>
        <v>720</v>
      </c>
      <c r="M24" s="198">
        <f t="shared" si="2"/>
        <v>180</v>
      </c>
      <c r="N24" s="199">
        <f>SUM(F24:K26)</f>
        <v>2249</v>
      </c>
      <c r="O24" s="200"/>
      <c r="P24" s="171">
        <f t="shared" si="3"/>
        <v>720</v>
      </c>
    </row>
    <row r="25" spans="1:16" ht="18" customHeight="1" thickBot="1">
      <c r="A25" s="561"/>
      <c r="B25" s="201">
        <v>1</v>
      </c>
      <c r="C25" s="202" t="s">
        <v>177</v>
      </c>
      <c r="D25" s="161" t="s">
        <v>121</v>
      </c>
      <c r="E25" s="176">
        <v>0</v>
      </c>
      <c r="F25" s="176">
        <v>182</v>
      </c>
      <c r="G25" s="161">
        <v>136</v>
      </c>
      <c r="H25" s="161">
        <v>183</v>
      </c>
      <c r="I25" s="161">
        <v>202</v>
      </c>
      <c r="J25" s="161">
        <v>0</v>
      </c>
      <c r="K25" s="197">
        <f t="shared" si="0"/>
        <v>0</v>
      </c>
      <c r="L25" s="161">
        <f t="shared" si="1"/>
        <v>703</v>
      </c>
      <c r="M25" s="184">
        <f t="shared" si="2"/>
        <v>175.75</v>
      </c>
      <c r="N25" s="188">
        <f>SUM(F24:K26)</f>
        <v>2249</v>
      </c>
      <c r="O25" s="189"/>
      <c r="P25" s="162">
        <f t="shared" si="3"/>
        <v>703</v>
      </c>
    </row>
    <row r="26" spans="1:16" ht="18" customHeight="1" thickBot="1">
      <c r="A26" s="561"/>
      <c r="B26" s="203">
        <v>1</v>
      </c>
      <c r="C26" s="204" t="s">
        <v>180</v>
      </c>
      <c r="D26" s="169" t="s">
        <v>121</v>
      </c>
      <c r="E26" s="205">
        <v>4</v>
      </c>
      <c r="F26" s="205">
        <v>189</v>
      </c>
      <c r="G26" s="169">
        <v>238</v>
      </c>
      <c r="H26" s="169">
        <v>125</v>
      </c>
      <c r="I26" s="169">
        <v>258</v>
      </c>
      <c r="J26" s="169">
        <v>0</v>
      </c>
      <c r="K26" s="206">
        <f t="shared" si="0"/>
        <v>16</v>
      </c>
      <c r="L26" s="169">
        <f t="shared" si="1"/>
        <v>826</v>
      </c>
      <c r="M26" s="207">
        <f t="shared" si="2"/>
        <v>202.5</v>
      </c>
      <c r="N26" s="208">
        <f>SUM(F24:K26)</f>
        <v>2249</v>
      </c>
      <c r="O26" s="209">
        <f>AVERAGE(F24:I26)</f>
        <v>186.08333333333334</v>
      </c>
      <c r="P26" s="170">
        <f t="shared" si="3"/>
        <v>826</v>
      </c>
    </row>
    <row r="27" spans="1:16" ht="18" customHeight="1" thickBot="1">
      <c r="A27" s="559" t="s">
        <v>21</v>
      </c>
      <c r="B27" s="210">
        <v>2</v>
      </c>
      <c r="C27" s="211" t="s">
        <v>181</v>
      </c>
      <c r="D27" s="155" t="s">
        <v>121</v>
      </c>
      <c r="E27" s="212">
        <v>0</v>
      </c>
      <c r="F27" s="212">
        <v>200</v>
      </c>
      <c r="G27" s="155">
        <v>148</v>
      </c>
      <c r="H27" s="155">
        <v>186</v>
      </c>
      <c r="I27" s="155">
        <v>181</v>
      </c>
      <c r="J27" s="155">
        <v>32</v>
      </c>
      <c r="K27" s="213">
        <f t="shared" si="0"/>
        <v>0</v>
      </c>
      <c r="L27" s="155">
        <f t="shared" si="1"/>
        <v>747</v>
      </c>
      <c r="M27" s="184">
        <f t="shared" si="2"/>
        <v>178.75</v>
      </c>
      <c r="N27" s="185">
        <f>SUM(F27:K29)</f>
        <v>2234</v>
      </c>
      <c r="O27" s="186"/>
      <c r="P27" s="156">
        <f t="shared" si="3"/>
        <v>747</v>
      </c>
    </row>
    <row r="28" spans="1:16" ht="18" customHeight="1" thickBot="1">
      <c r="A28" s="561"/>
      <c r="B28" s="201">
        <v>2</v>
      </c>
      <c r="C28" s="202" t="s">
        <v>116</v>
      </c>
      <c r="D28" s="161" t="s">
        <v>121</v>
      </c>
      <c r="E28" s="176">
        <v>8</v>
      </c>
      <c r="F28" s="176">
        <v>213</v>
      </c>
      <c r="G28" s="161">
        <v>201</v>
      </c>
      <c r="H28" s="161">
        <v>158</v>
      </c>
      <c r="I28" s="161">
        <v>150</v>
      </c>
      <c r="J28" s="161">
        <v>0</v>
      </c>
      <c r="K28" s="197">
        <f t="shared" si="0"/>
        <v>32</v>
      </c>
      <c r="L28" s="161">
        <f t="shared" si="1"/>
        <v>754</v>
      </c>
      <c r="M28" s="184">
        <f t="shared" si="2"/>
        <v>180.5</v>
      </c>
      <c r="N28" s="188">
        <f>SUM(F27:K29)</f>
        <v>2234</v>
      </c>
      <c r="O28" s="189"/>
      <c r="P28" s="162">
        <f t="shared" si="3"/>
        <v>754</v>
      </c>
    </row>
    <row r="29" spans="1:16" ht="18" customHeight="1" thickBot="1">
      <c r="A29" s="560"/>
      <c r="B29" s="214">
        <v>2</v>
      </c>
      <c r="C29" s="215" t="s">
        <v>114</v>
      </c>
      <c r="D29" s="181" t="s">
        <v>121</v>
      </c>
      <c r="E29" s="179">
        <v>12</v>
      </c>
      <c r="F29" s="179">
        <v>179</v>
      </c>
      <c r="G29" s="181">
        <v>198</v>
      </c>
      <c r="H29" s="181">
        <v>136</v>
      </c>
      <c r="I29" s="181">
        <v>172</v>
      </c>
      <c r="J29" s="181">
        <v>0</v>
      </c>
      <c r="K29" s="216">
        <f t="shared" si="0"/>
        <v>48</v>
      </c>
      <c r="L29" s="181">
        <f t="shared" si="1"/>
        <v>733</v>
      </c>
      <c r="M29" s="190">
        <f t="shared" si="2"/>
        <v>171.25</v>
      </c>
      <c r="N29" s="191">
        <f>SUM(F27:K29)</f>
        <v>2234</v>
      </c>
      <c r="O29" s="192">
        <f>AVERAGE(F27:I29)</f>
        <v>176.83333333333334</v>
      </c>
      <c r="P29" s="183">
        <f t="shared" si="3"/>
        <v>733</v>
      </c>
    </row>
    <row r="30" spans="1:16" ht="18" customHeight="1" thickBot="1">
      <c r="A30" s="561" t="s">
        <v>22</v>
      </c>
      <c r="B30" s="194">
        <v>2</v>
      </c>
      <c r="C30" s="458" t="s">
        <v>191</v>
      </c>
      <c r="D30" s="160" t="s">
        <v>122</v>
      </c>
      <c r="E30" s="196">
        <v>12</v>
      </c>
      <c r="F30" s="196">
        <v>172</v>
      </c>
      <c r="G30" s="160">
        <v>188</v>
      </c>
      <c r="H30" s="160">
        <v>169</v>
      </c>
      <c r="I30" s="160">
        <v>165</v>
      </c>
      <c r="J30" s="160">
        <v>0</v>
      </c>
      <c r="K30" s="197">
        <f t="shared" si="0"/>
        <v>48</v>
      </c>
      <c r="L30" s="160">
        <f t="shared" si="1"/>
        <v>742</v>
      </c>
      <c r="M30" s="198">
        <f t="shared" si="2"/>
        <v>173.5</v>
      </c>
      <c r="N30" s="199">
        <f>SUM(F30:K32)</f>
        <v>2219</v>
      </c>
      <c r="O30" s="200"/>
      <c r="P30" s="171">
        <f t="shared" si="3"/>
        <v>742</v>
      </c>
    </row>
    <row r="31" spans="1:16" ht="18" customHeight="1" thickBot="1">
      <c r="A31" s="561"/>
      <c r="B31" s="201">
        <v>2</v>
      </c>
      <c r="C31" s="459" t="s">
        <v>192</v>
      </c>
      <c r="D31" s="161" t="s">
        <v>122</v>
      </c>
      <c r="E31" s="176">
        <v>12</v>
      </c>
      <c r="F31" s="176">
        <v>167</v>
      </c>
      <c r="G31" s="161">
        <v>207</v>
      </c>
      <c r="H31" s="161">
        <v>144</v>
      </c>
      <c r="I31" s="161">
        <v>131</v>
      </c>
      <c r="J31" s="161">
        <v>32</v>
      </c>
      <c r="K31" s="197">
        <f t="shared" si="0"/>
        <v>48</v>
      </c>
      <c r="L31" s="161">
        <f t="shared" si="1"/>
        <v>729</v>
      </c>
      <c r="M31" s="184">
        <f t="shared" si="2"/>
        <v>162.25</v>
      </c>
      <c r="N31" s="188">
        <f>SUM(F30:K32)</f>
        <v>2219</v>
      </c>
      <c r="O31" s="189"/>
      <c r="P31" s="162">
        <f t="shared" si="3"/>
        <v>729</v>
      </c>
    </row>
    <row r="32" spans="1:16" ht="18" customHeight="1" thickBot="1">
      <c r="A32" s="561"/>
      <c r="B32" s="203">
        <v>2</v>
      </c>
      <c r="C32" s="460" t="s">
        <v>201</v>
      </c>
      <c r="D32" s="169" t="s">
        <v>122</v>
      </c>
      <c r="E32" s="205">
        <v>8</v>
      </c>
      <c r="F32" s="205">
        <v>150</v>
      </c>
      <c r="G32" s="169">
        <v>224</v>
      </c>
      <c r="H32" s="169">
        <v>167</v>
      </c>
      <c r="I32" s="169">
        <v>175</v>
      </c>
      <c r="J32" s="169">
        <v>0</v>
      </c>
      <c r="K32" s="206">
        <f t="shared" si="0"/>
        <v>32</v>
      </c>
      <c r="L32" s="169">
        <f t="shared" si="1"/>
        <v>748</v>
      </c>
      <c r="M32" s="207">
        <f t="shared" si="2"/>
        <v>179</v>
      </c>
      <c r="N32" s="208">
        <f>SUM(F30:K32)</f>
        <v>2219</v>
      </c>
      <c r="O32" s="209">
        <f>AVERAGE(F30:I32)</f>
        <v>171.58333333333334</v>
      </c>
      <c r="P32" s="170">
        <f t="shared" si="3"/>
        <v>748</v>
      </c>
    </row>
    <row r="33" spans="1:16" ht="18" customHeight="1" thickBot="1">
      <c r="A33" s="559" t="s">
        <v>23</v>
      </c>
      <c r="B33" s="210">
        <v>2</v>
      </c>
      <c r="C33" s="211" t="s">
        <v>190</v>
      </c>
      <c r="D33" s="155" t="s">
        <v>121</v>
      </c>
      <c r="E33" s="212">
        <v>8</v>
      </c>
      <c r="F33" s="212">
        <v>156</v>
      </c>
      <c r="G33" s="155">
        <v>172</v>
      </c>
      <c r="H33" s="155">
        <v>187</v>
      </c>
      <c r="I33" s="155">
        <v>204</v>
      </c>
      <c r="J33" s="155">
        <v>0</v>
      </c>
      <c r="K33" s="213">
        <f t="shared" si="0"/>
        <v>32</v>
      </c>
      <c r="L33" s="155">
        <f t="shared" si="1"/>
        <v>751</v>
      </c>
      <c r="M33" s="184">
        <f t="shared" si="2"/>
        <v>179.75</v>
      </c>
      <c r="N33" s="185">
        <f>SUM(F33:K35)</f>
        <v>2214</v>
      </c>
      <c r="O33" s="186"/>
      <c r="P33" s="156">
        <f t="shared" si="3"/>
        <v>751</v>
      </c>
    </row>
    <row r="34" spans="1:16" ht="18" customHeight="1" thickBot="1">
      <c r="A34" s="561"/>
      <c r="B34" s="201">
        <v>2</v>
      </c>
      <c r="C34" s="202" t="s">
        <v>189</v>
      </c>
      <c r="D34" s="161" t="s">
        <v>121</v>
      </c>
      <c r="E34" s="176">
        <v>4</v>
      </c>
      <c r="F34" s="176">
        <v>160</v>
      </c>
      <c r="G34" s="161">
        <v>167</v>
      </c>
      <c r="H34" s="161">
        <v>181</v>
      </c>
      <c r="I34" s="161">
        <v>134</v>
      </c>
      <c r="J34" s="161">
        <v>0</v>
      </c>
      <c r="K34" s="197">
        <f t="shared" si="0"/>
        <v>16</v>
      </c>
      <c r="L34" s="161">
        <f t="shared" si="1"/>
        <v>658</v>
      </c>
      <c r="M34" s="184">
        <f t="shared" si="2"/>
        <v>160.5</v>
      </c>
      <c r="N34" s="188">
        <f>SUM(F33:K35)</f>
        <v>2214</v>
      </c>
      <c r="O34" s="189"/>
      <c r="P34" s="162">
        <f t="shared" si="3"/>
        <v>658</v>
      </c>
    </row>
    <row r="35" spans="1:16" ht="18" customHeight="1" thickBot="1">
      <c r="A35" s="560"/>
      <c r="B35" s="214">
        <v>2</v>
      </c>
      <c r="C35" s="215" t="s">
        <v>120</v>
      </c>
      <c r="D35" s="181" t="s">
        <v>121</v>
      </c>
      <c r="E35" s="179">
        <v>0</v>
      </c>
      <c r="F35" s="179">
        <v>195</v>
      </c>
      <c r="G35" s="181">
        <v>170</v>
      </c>
      <c r="H35" s="181">
        <v>196</v>
      </c>
      <c r="I35" s="181">
        <v>212</v>
      </c>
      <c r="J35" s="181">
        <v>32</v>
      </c>
      <c r="K35" s="216">
        <f t="shared" si="0"/>
        <v>0</v>
      </c>
      <c r="L35" s="181">
        <f t="shared" si="1"/>
        <v>805</v>
      </c>
      <c r="M35" s="190">
        <f t="shared" si="2"/>
        <v>193.25</v>
      </c>
      <c r="N35" s="191">
        <f>SUM(F33:K35)</f>
        <v>2214</v>
      </c>
      <c r="O35" s="192">
        <f>AVERAGE(F33:I35)</f>
        <v>177.83333333333334</v>
      </c>
      <c r="P35" s="183">
        <f t="shared" si="3"/>
        <v>805</v>
      </c>
    </row>
    <row r="36" spans="1:16" ht="18" customHeight="1" thickBot="1">
      <c r="A36" s="561" t="s">
        <v>24</v>
      </c>
      <c r="B36" s="194">
        <v>2</v>
      </c>
      <c r="C36" s="292" t="s">
        <v>202</v>
      </c>
      <c r="D36" s="160" t="s">
        <v>122</v>
      </c>
      <c r="E36" s="160">
        <v>12</v>
      </c>
      <c r="F36" s="160">
        <v>166</v>
      </c>
      <c r="G36" s="160">
        <v>144</v>
      </c>
      <c r="H36" s="160">
        <v>184</v>
      </c>
      <c r="I36" s="160">
        <v>190</v>
      </c>
      <c r="J36" s="160">
        <v>0</v>
      </c>
      <c r="K36" s="197">
        <f t="shared" si="0"/>
        <v>48</v>
      </c>
      <c r="L36" s="160">
        <f t="shared" si="1"/>
        <v>732</v>
      </c>
      <c r="M36" s="198">
        <f t="shared" si="2"/>
        <v>171</v>
      </c>
      <c r="N36" s="199">
        <f>SUM(F36:K38)</f>
        <v>2159</v>
      </c>
      <c r="O36" s="200"/>
      <c r="P36" s="171">
        <f t="shared" si="3"/>
        <v>732</v>
      </c>
    </row>
    <row r="37" spans="1:16" ht="18" customHeight="1" thickBot="1">
      <c r="A37" s="561"/>
      <c r="B37" s="201">
        <v>2</v>
      </c>
      <c r="C37" s="293" t="s">
        <v>200</v>
      </c>
      <c r="D37" s="161" t="s">
        <v>122</v>
      </c>
      <c r="E37" s="161">
        <v>12</v>
      </c>
      <c r="F37" s="161">
        <v>185</v>
      </c>
      <c r="G37" s="161">
        <v>149</v>
      </c>
      <c r="H37" s="161">
        <v>167</v>
      </c>
      <c r="I37" s="161">
        <v>158</v>
      </c>
      <c r="J37" s="161">
        <v>0</v>
      </c>
      <c r="K37" s="197">
        <f t="shared" si="0"/>
        <v>48</v>
      </c>
      <c r="L37" s="161">
        <f t="shared" si="1"/>
        <v>707</v>
      </c>
      <c r="M37" s="184">
        <f t="shared" si="2"/>
        <v>164.75</v>
      </c>
      <c r="N37" s="188">
        <f>SUM(F36:K38)</f>
        <v>2159</v>
      </c>
      <c r="O37" s="189"/>
      <c r="P37" s="162">
        <f t="shared" si="3"/>
        <v>707</v>
      </c>
    </row>
    <row r="38" spans="1:16" ht="18" customHeight="1" thickBot="1">
      <c r="A38" s="561"/>
      <c r="B38" s="218">
        <v>2</v>
      </c>
      <c r="C38" s="294" t="s">
        <v>195</v>
      </c>
      <c r="D38" s="220" t="s">
        <v>122</v>
      </c>
      <c r="E38" s="220">
        <v>12</v>
      </c>
      <c r="F38" s="220">
        <v>172</v>
      </c>
      <c r="G38" s="220">
        <v>145</v>
      </c>
      <c r="H38" s="220">
        <v>159</v>
      </c>
      <c r="I38" s="220">
        <v>196</v>
      </c>
      <c r="J38" s="220">
        <v>0</v>
      </c>
      <c r="K38" s="206">
        <f t="shared" si="0"/>
        <v>48</v>
      </c>
      <c r="L38" s="220">
        <f t="shared" si="1"/>
        <v>720</v>
      </c>
      <c r="M38" s="207">
        <f t="shared" si="2"/>
        <v>168</v>
      </c>
      <c r="N38" s="208">
        <f>SUM(F36:K38)</f>
        <v>2159</v>
      </c>
      <c r="O38" s="209">
        <f>AVERAGE(F36:I38)</f>
        <v>167.91666666666666</v>
      </c>
      <c r="P38" s="221">
        <f t="shared" si="3"/>
        <v>720</v>
      </c>
    </row>
    <row r="39" spans="1:16" ht="18" customHeight="1" thickBot="1">
      <c r="A39" s="559" t="s">
        <v>25</v>
      </c>
      <c r="B39" s="210">
        <v>1</v>
      </c>
      <c r="C39" s="222" t="s">
        <v>217</v>
      </c>
      <c r="D39" s="155" t="s">
        <v>121</v>
      </c>
      <c r="E39" s="155">
        <v>4</v>
      </c>
      <c r="F39" s="155">
        <v>183</v>
      </c>
      <c r="G39" s="155">
        <v>193</v>
      </c>
      <c r="H39" s="155">
        <v>151</v>
      </c>
      <c r="I39" s="155">
        <v>236</v>
      </c>
      <c r="J39" s="155">
        <v>0</v>
      </c>
      <c r="K39" s="213">
        <f t="shared" si="0"/>
        <v>16</v>
      </c>
      <c r="L39" s="155">
        <f t="shared" si="1"/>
        <v>779</v>
      </c>
      <c r="M39" s="184">
        <f t="shared" si="2"/>
        <v>190.75</v>
      </c>
      <c r="N39" s="185">
        <f>SUM(F39:K41)</f>
        <v>2119</v>
      </c>
      <c r="O39" s="186"/>
      <c r="P39" s="156">
        <f t="shared" si="3"/>
        <v>779</v>
      </c>
    </row>
    <row r="40" spans="1:16" ht="18" customHeight="1" thickBot="1">
      <c r="A40" s="561"/>
      <c r="B40" s="201">
        <v>1</v>
      </c>
      <c r="C40" s="177" t="s">
        <v>218</v>
      </c>
      <c r="D40" s="161" t="s">
        <v>121</v>
      </c>
      <c r="E40" s="161">
        <v>0</v>
      </c>
      <c r="F40" s="161">
        <v>125</v>
      </c>
      <c r="G40" s="161">
        <v>135</v>
      </c>
      <c r="H40" s="161">
        <v>156</v>
      </c>
      <c r="I40" s="161">
        <v>169</v>
      </c>
      <c r="J40" s="161">
        <v>0</v>
      </c>
      <c r="K40" s="197">
        <f t="shared" si="0"/>
        <v>0</v>
      </c>
      <c r="L40" s="161">
        <f t="shared" si="1"/>
        <v>585</v>
      </c>
      <c r="M40" s="184">
        <f t="shared" si="2"/>
        <v>146.25</v>
      </c>
      <c r="N40" s="188">
        <f>SUM(F39:K41)</f>
        <v>2119</v>
      </c>
      <c r="O40" s="189"/>
      <c r="P40" s="162">
        <f t="shared" si="3"/>
        <v>585</v>
      </c>
    </row>
    <row r="41" spans="1:16" ht="18" customHeight="1" thickBot="1">
      <c r="A41" s="560"/>
      <c r="B41" s="223">
        <v>1</v>
      </c>
      <c r="C41" s="224" t="s">
        <v>112</v>
      </c>
      <c r="D41" s="182" t="s">
        <v>121</v>
      </c>
      <c r="E41" s="182">
        <v>12</v>
      </c>
      <c r="F41" s="182">
        <v>185</v>
      </c>
      <c r="G41" s="182">
        <v>174</v>
      </c>
      <c r="H41" s="182">
        <v>165</v>
      </c>
      <c r="I41" s="182">
        <v>151</v>
      </c>
      <c r="J41" s="182">
        <v>32</v>
      </c>
      <c r="K41" s="216">
        <f t="shared" si="0"/>
        <v>48</v>
      </c>
      <c r="L41" s="182">
        <f t="shared" si="1"/>
        <v>755</v>
      </c>
      <c r="M41" s="190">
        <f t="shared" si="2"/>
        <v>168.75</v>
      </c>
      <c r="N41" s="191">
        <f>SUM(F39:K41)</f>
        <v>2119</v>
      </c>
      <c r="O41" s="192">
        <f>AVERAGE(F39:I41)</f>
        <v>168.58333333333334</v>
      </c>
      <c r="P41" s="225">
        <f t="shared" si="3"/>
        <v>755</v>
      </c>
    </row>
    <row r="42" spans="1:16" ht="18" customHeight="1" thickBot="1">
      <c r="A42" s="559" t="s">
        <v>26</v>
      </c>
      <c r="B42" s="210">
        <v>2</v>
      </c>
      <c r="C42" s="222" t="s">
        <v>109</v>
      </c>
      <c r="D42" s="155" t="s">
        <v>121</v>
      </c>
      <c r="E42" s="155">
        <v>8</v>
      </c>
      <c r="F42" s="155">
        <v>176</v>
      </c>
      <c r="G42" s="155">
        <v>192</v>
      </c>
      <c r="H42" s="155">
        <v>171</v>
      </c>
      <c r="I42" s="155">
        <v>171</v>
      </c>
      <c r="J42" s="155">
        <v>0</v>
      </c>
      <c r="K42" s="213">
        <f t="shared" si="0"/>
        <v>32</v>
      </c>
      <c r="L42" s="155">
        <f t="shared" si="1"/>
        <v>742</v>
      </c>
      <c r="M42" s="184">
        <f t="shared" si="2"/>
        <v>177.5</v>
      </c>
      <c r="N42" s="185">
        <f>SUM(F42:K44)</f>
        <v>2057</v>
      </c>
      <c r="O42" s="186"/>
      <c r="P42" s="156">
        <f t="shared" si="3"/>
        <v>742</v>
      </c>
    </row>
    <row r="43" spans="1:16" ht="18" customHeight="1" thickBot="1">
      <c r="A43" s="561"/>
      <c r="B43" s="201">
        <v>2</v>
      </c>
      <c r="C43" s="177" t="s">
        <v>108</v>
      </c>
      <c r="D43" s="161" t="s">
        <v>121</v>
      </c>
      <c r="E43" s="161">
        <v>0</v>
      </c>
      <c r="F43" s="161">
        <v>166</v>
      </c>
      <c r="G43" s="161">
        <v>138</v>
      </c>
      <c r="H43" s="161">
        <v>192</v>
      </c>
      <c r="I43" s="161">
        <v>179</v>
      </c>
      <c r="J43" s="161">
        <v>0</v>
      </c>
      <c r="K43" s="197">
        <f t="shared" si="0"/>
        <v>0</v>
      </c>
      <c r="L43" s="161">
        <f t="shared" si="1"/>
        <v>675</v>
      </c>
      <c r="M43" s="184">
        <f t="shared" si="2"/>
        <v>168.75</v>
      </c>
      <c r="N43" s="188">
        <f>SUM(F42:K44)</f>
        <v>2057</v>
      </c>
      <c r="O43" s="189"/>
      <c r="P43" s="162">
        <f t="shared" si="3"/>
        <v>675</v>
      </c>
    </row>
    <row r="44" spans="1:16" ht="18" customHeight="1" thickBot="1">
      <c r="A44" s="560"/>
      <c r="B44" s="223">
        <v>2</v>
      </c>
      <c r="C44" s="224" t="s">
        <v>110</v>
      </c>
      <c r="D44" s="182" t="s">
        <v>121</v>
      </c>
      <c r="E44" s="182">
        <v>0</v>
      </c>
      <c r="F44" s="182">
        <v>191</v>
      </c>
      <c r="G44" s="182">
        <v>150</v>
      </c>
      <c r="H44" s="182">
        <v>165</v>
      </c>
      <c r="I44" s="182">
        <v>134</v>
      </c>
      <c r="J44" s="182">
        <v>0</v>
      </c>
      <c r="K44" s="216">
        <f t="shared" si="0"/>
        <v>0</v>
      </c>
      <c r="L44" s="182">
        <f t="shared" si="1"/>
        <v>640</v>
      </c>
      <c r="M44" s="190">
        <f t="shared" si="2"/>
        <v>160</v>
      </c>
      <c r="N44" s="191">
        <f>SUM(F42:K44)</f>
        <v>2057</v>
      </c>
      <c r="O44" s="192">
        <f>AVERAGE(F42:I44)</f>
        <v>168.75</v>
      </c>
      <c r="P44" s="225">
        <f t="shared" si="3"/>
        <v>640</v>
      </c>
    </row>
    <row r="45" spans="1:16" ht="18" customHeight="1" thickBot="1">
      <c r="A45" s="559" t="s">
        <v>27</v>
      </c>
      <c r="B45" s="210">
        <v>1</v>
      </c>
      <c r="C45" s="177" t="s">
        <v>224</v>
      </c>
      <c r="D45" s="155" t="s">
        <v>121</v>
      </c>
      <c r="E45" s="155">
        <v>0</v>
      </c>
      <c r="F45" s="155">
        <v>141</v>
      </c>
      <c r="G45" s="155">
        <v>160</v>
      </c>
      <c r="H45" s="155">
        <v>187</v>
      </c>
      <c r="I45" s="155">
        <v>146</v>
      </c>
      <c r="J45" s="155">
        <v>0</v>
      </c>
      <c r="K45" s="213">
        <f t="shared" si="0"/>
        <v>0</v>
      </c>
      <c r="L45" s="155">
        <f t="shared" si="1"/>
        <v>634</v>
      </c>
      <c r="M45" s="184">
        <f t="shared" si="2"/>
        <v>158.5</v>
      </c>
      <c r="N45" s="185">
        <f>SUM(F45:K47)</f>
        <v>1813</v>
      </c>
      <c r="O45" s="186"/>
      <c r="P45" s="156">
        <f t="shared" si="3"/>
        <v>634</v>
      </c>
    </row>
    <row r="46" spans="1:16" ht="18" customHeight="1" thickBot="1">
      <c r="A46" s="561"/>
      <c r="B46" s="201">
        <v>1</v>
      </c>
      <c r="C46" s="177" t="s">
        <v>183</v>
      </c>
      <c r="D46" s="161" t="s">
        <v>121</v>
      </c>
      <c r="E46" s="161">
        <v>0</v>
      </c>
      <c r="F46" s="161">
        <v>151</v>
      </c>
      <c r="G46" s="161">
        <v>152</v>
      </c>
      <c r="H46" s="161">
        <v>169</v>
      </c>
      <c r="I46" s="161">
        <v>128</v>
      </c>
      <c r="J46" s="161">
        <v>32</v>
      </c>
      <c r="K46" s="197">
        <f t="shared" si="0"/>
        <v>0</v>
      </c>
      <c r="L46" s="161">
        <f t="shared" si="1"/>
        <v>632</v>
      </c>
      <c r="M46" s="184">
        <f t="shared" si="2"/>
        <v>150</v>
      </c>
      <c r="N46" s="188">
        <f>SUM(F45:K47)</f>
        <v>1813</v>
      </c>
      <c r="O46" s="189"/>
      <c r="P46" s="162">
        <f t="shared" si="3"/>
        <v>632</v>
      </c>
    </row>
    <row r="47" spans="1:16" ht="18" customHeight="1" thickBot="1">
      <c r="A47" s="560"/>
      <c r="B47" s="223">
        <v>1</v>
      </c>
      <c r="C47" s="177" t="s">
        <v>176</v>
      </c>
      <c r="D47" s="182" t="s">
        <v>121</v>
      </c>
      <c r="E47" s="182">
        <v>0</v>
      </c>
      <c r="F47" s="182">
        <v>139</v>
      </c>
      <c r="G47" s="182">
        <v>134</v>
      </c>
      <c r="H47" s="182">
        <v>126</v>
      </c>
      <c r="I47" s="182">
        <v>116</v>
      </c>
      <c r="J47" s="182">
        <v>32</v>
      </c>
      <c r="K47" s="216">
        <f t="shared" si="0"/>
        <v>0</v>
      </c>
      <c r="L47" s="182">
        <f t="shared" si="1"/>
        <v>547</v>
      </c>
      <c r="M47" s="190">
        <f t="shared" si="2"/>
        <v>128.75</v>
      </c>
      <c r="N47" s="191">
        <f>SUM(F45:K47)</f>
        <v>1813</v>
      </c>
      <c r="O47" s="192">
        <f>AVERAGE(F45:I47)</f>
        <v>145.75</v>
      </c>
      <c r="P47" s="225">
        <f t="shared" si="3"/>
        <v>547</v>
      </c>
    </row>
    <row r="48" spans="1:16" ht="18" customHeight="1" thickBot="1">
      <c r="A48" s="561" t="s">
        <v>28</v>
      </c>
      <c r="B48" s="194"/>
      <c r="C48" s="177"/>
      <c r="D48" s="160"/>
      <c r="E48" s="160"/>
      <c r="F48" s="160"/>
      <c r="G48" s="160"/>
      <c r="H48" s="160"/>
      <c r="I48" s="160"/>
      <c r="J48" s="160"/>
      <c r="K48" s="197">
        <f t="shared" si="0"/>
        <v>0</v>
      </c>
      <c r="L48" s="160">
        <f t="shared" si="1"/>
        <v>0</v>
      </c>
      <c r="M48" s="198" t="e">
        <f t="shared" si="2"/>
        <v>#DIV/0!</v>
      </c>
      <c r="N48" s="199">
        <f>SUM(F48:K50)</f>
        <v>0</v>
      </c>
      <c r="O48" s="200"/>
      <c r="P48" s="171">
        <f t="shared" si="3"/>
        <v>0</v>
      </c>
    </row>
    <row r="49" spans="1:16" ht="18" customHeight="1" thickBot="1">
      <c r="A49" s="561"/>
      <c r="B49" s="201"/>
      <c r="C49" s="177"/>
      <c r="D49" s="161"/>
      <c r="E49" s="161"/>
      <c r="F49" s="161"/>
      <c r="G49" s="161"/>
      <c r="H49" s="161"/>
      <c r="I49" s="161"/>
      <c r="J49" s="161"/>
      <c r="K49" s="197">
        <f t="shared" si="0"/>
        <v>0</v>
      </c>
      <c r="L49" s="160">
        <f t="shared" si="1"/>
        <v>0</v>
      </c>
      <c r="M49" s="184" t="e">
        <f t="shared" si="2"/>
        <v>#DIV/0!</v>
      </c>
      <c r="N49" s="188">
        <f>SUM(F48:K50)</f>
        <v>0</v>
      </c>
      <c r="O49" s="189"/>
      <c r="P49" s="162">
        <f t="shared" si="3"/>
        <v>0</v>
      </c>
    </row>
    <row r="50" spans="1:16" ht="18" customHeight="1" thickBot="1">
      <c r="A50" s="561"/>
      <c r="B50" s="218"/>
      <c r="C50" s="177"/>
      <c r="D50" s="220"/>
      <c r="E50" s="220"/>
      <c r="F50" s="220"/>
      <c r="G50" s="220"/>
      <c r="H50" s="220"/>
      <c r="I50" s="220"/>
      <c r="J50" s="220"/>
      <c r="K50" s="206">
        <f t="shared" si="0"/>
        <v>0</v>
      </c>
      <c r="L50" s="220">
        <f t="shared" si="1"/>
        <v>0</v>
      </c>
      <c r="M50" s="207" t="e">
        <f t="shared" si="2"/>
        <v>#DIV/0!</v>
      </c>
      <c r="N50" s="208">
        <f>SUM(F48:K50)</f>
        <v>0</v>
      </c>
      <c r="O50" s="209" t="e">
        <f>AVERAGE(F48:I50)</f>
        <v>#DIV/0!</v>
      </c>
      <c r="P50" s="221">
        <f t="shared" si="3"/>
        <v>0</v>
      </c>
    </row>
    <row r="51" spans="1:16" ht="18" customHeight="1" thickBot="1">
      <c r="A51" s="559" t="s">
        <v>29</v>
      </c>
      <c r="B51" s="210"/>
      <c r="C51" s="222"/>
      <c r="D51" s="155"/>
      <c r="E51" s="155"/>
      <c r="F51" s="155"/>
      <c r="G51" s="155"/>
      <c r="H51" s="155"/>
      <c r="I51" s="155"/>
      <c r="J51" s="155"/>
      <c r="K51" s="213">
        <f t="shared" si="0"/>
        <v>0</v>
      </c>
      <c r="L51" s="155">
        <f t="shared" si="1"/>
        <v>0</v>
      </c>
      <c r="M51" s="184" t="e">
        <f t="shared" si="2"/>
        <v>#DIV/0!</v>
      </c>
      <c r="N51" s="185">
        <f>SUM(F51:K53)</f>
        <v>0</v>
      </c>
      <c r="O51" s="186"/>
      <c r="P51" s="156">
        <f t="shared" si="3"/>
        <v>0</v>
      </c>
    </row>
    <row r="52" spans="1:16" ht="18" customHeight="1" thickBot="1">
      <c r="A52" s="561"/>
      <c r="B52" s="201"/>
      <c r="C52" s="177"/>
      <c r="D52" s="161"/>
      <c r="E52" s="161"/>
      <c r="F52" s="161"/>
      <c r="G52" s="161"/>
      <c r="H52" s="161"/>
      <c r="I52" s="161"/>
      <c r="J52" s="161"/>
      <c r="K52" s="197">
        <f t="shared" si="0"/>
        <v>0</v>
      </c>
      <c r="L52" s="161">
        <f t="shared" si="1"/>
        <v>0</v>
      </c>
      <c r="M52" s="184" t="e">
        <f t="shared" si="2"/>
        <v>#DIV/0!</v>
      </c>
      <c r="N52" s="188">
        <f>SUM(F51:K53)</f>
        <v>0</v>
      </c>
      <c r="O52" s="189"/>
      <c r="P52" s="162">
        <f t="shared" si="3"/>
        <v>0</v>
      </c>
    </row>
    <row r="53" spans="1:16" ht="18" customHeight="1" thickBot="1">
      <c r="A53" s="560"/>
      <c r="B53" s="223"/>
      <c r="C53" s="224"/>
      <c r="D53" s="182"/>
      <c r="E53" s="182"/>
      <c r="F53" s="182"/>
      <c r="G53" s="182"/>
      <c r="H53" s="182"/>
      <c r="I53" s="182"/>
      <c r="J53" s="182"/>
      <c r="K53" s="216">
        <f t="shared" si="0"/>
        <v>0</v>
      </c>
      <c r="L53" s="182">
        <f t="shared" si="1"/>
        <v>0</v>
      </c>
      <c r="M53" s="190" t="e">
        <f t="shared" si="2"/>
        <v>#DIV/0!</v>
      </c>
      <c r="N53" s="191">
        <f>SUM(F51:K53)</f>
        <v>0</v>
      </c>
      <c r="O53" s="192" t="e">
        <f>AVERAGE(F51:I53)</f>
        <v>#DIV/0!</v>
      </c>
      <c r="P53" s="225">
        <f t="shared" si="3"/>
        <v>0</v>
      </c>
    </row>
    <row r="54" spans="1:16" ht="18" customHeight="1" thickBot="1">
      <c r="A54" s="561" t="s">
        <v>30</v>
      </c>
      <c r="B54" s="194"/>
      <c r="C54" s="217"/>
      <c r="D54" s="160"/>
      <c r="E54" s="160"/>
      <c r="F54" s="160"/>
      <c r="G54" s="160"/>
      <c r="H54" s="160"/>
      <c r="I54" s="160"/>
      <c r="J54" s="160"/>
      <c r="K54" s="197">
        <f aca="true" t="shared" si="4" ref="K54:K69">E54*4</f>
        <v>0</v>
      </c>
      <c r="L54" s="160">
        <f aca="true" t="shared" si="5" ref="L54:L89">SUM(F54:K54)</f>
        <v>0</v>
      </c>
      <c r="M54" s="198" t="e">
        <f aca="true" t="shared" si="6" ref="M54:M69">AVERAGE(F54:I54)</f>
        <v>#DIV/0!</v>
      </c>
      <c r="N54" s="199">
        <f>SUM(F54:K56)</f>
        <v>0</v>
      </c>
      <c r="O54" s="200"/>
      <c r="P54" s="171">
        <f aca="true" t="shared" si="7" ref="P54:P69">SUM(F54:K54)</f>
        <v>0</v>
      </c>
    </row>
    <row r="55" spans="1:16" ht="18" customHeight="1" thickBot="1">
      <c r="A55" s="561"/>
      <c r="B55" s="201"/>
      <c r="C55" s="177"/>
      <c r="D55" s="161"/>
      <c r="E55" s="161"/>
      <c r="F55" s="161"/>
      <c r="G55" s="161"/>
      <c r="H55" s="161"/>
      <c r="I55" s="161"/>
      <c r="J55" s="161"/>
      <c r="K55" s="197">
        <f t="shared" si="4"/>
        <v>0</v>
      </c>
      <c r="L55" s="161">
        <f t="shared" si="5"/>
        <v>0</v>
      </c>
      <c r="M55" s="184" t="e">
        <f t="shared" si="6"/>
        <v>#DIV/0!</v>
      </c>
      <c r="N55" s="188">
        <f>SUM(F54:K56)</f>
        <v>0</v>
      </c>
      <c r="O55" s="189"/>
      <c r="P55" s="162">
        <f t="shared" si="7"/>
        <v>0</v>
      </c>
    </row>
    <row r="56" spans="1:16" ht="18" customHeight="1" thickBot="1">
      <c r="A56" s="561"/>
      <c r="B56" s="218"/>
      <c r="C56" s="219"/>
      <c r="D56" s="220"/>
      <c r="E56" s="220"/>
      <c r="F56" s="220"/>
      <c r="G56" s="220"/>
      <c r="H56" s="220"/>
      <c r="I56" s="220"/>
      <c r="J56" s="220"/>
      <c r="K56" s="206">
        <f t="shared" si="4"/>
        <v>0</v>
      </c>
      <c r="L56" s="220">
        <f t="shared" si="5"/>
        <v>0</v>
      </c>
      <c r="M56" s="207" t="e">
        <f t="shared" si="6"/>
        <v>#DIV/0!</v>
      </c>
      <c r="N56" s="208">
        <f>SUM(F54:K56)</f>
        <v>0</v>
      </c>
      <c r="O56" s="209" t="e">
        <f>AVERAGE(F54:I56)</f>
        <v>#DIV/0!</v>
      </c>
      <c r="P56" s="221">
        <f t="shared" si="7"/>
        <v>0</v>
      </c>
    </row>
    <row r="57" spans="1:16" ht="18" customHeight="1" thickBot="1">
      <c r="A57" s="559" t="s">
        <v>31</v>
      </c>
      <c r="B57" s="210"/>
      <c r="C57" s="222"/>
      <c r="D57" s="155"/>
      <c r="E57" s="155"/>
      <c r="F57" s="155"/>
      <c r="G57" s="155"/>
      <c r="H57" s="155"/>
      <c r="I57" s="155"/>
      <c r="J57" s="155"/>
      <c r="K57" s="213">
        <f t="shared" si="4"/>
        <v>0</v>
      </c>
      <c r="L57" s="155">
        <f t="shared" si="5"/>
        <v>0</v>
      </c>
      <c r="M57" s="184" t="e">
        <f t="shared" si="6"/>
        <v>#DIV/0!</v>
      </c>
      <c r="N57" s="185">
        <f>SUM(F57:K59)</f>
        <v>0</v>
      </c>
      <c r="O57" s="186"/>
      <c r="P57" s="156">
        <f t="shared" si="7"/>
        <v>0</v>
      </c>
    </row>
    <row r="58" spans="1:16" ht="18" customHeight="1" thickBot="1">
      <c r="A58" s="561"/>
      <c r="B58" s="201"/>
      <c r="C58" s="177"/>
      <c r="D58" s="161"/>
      <c r="E58" s="161"/>
      <c r="F58" s="161"/>
      <c r="G58" s="161"/>
      <c r="H58" s="161"/>
      <c r="I58" s="161"/>
      <c r="J58" s="161"/>
      <c r="K58" s="197">
        <f t="shared" si="4"/>
        <v>0</v>
      </c>
      <c r="L58" s="161">
        <f t="shared" si="5"/>
        <v>0</v>
      </c>
      <c r="M58" s="184" t="e">
        <f t="shared" si="6"/>
        <v>#DIV/0!</v>
      </c>
      <c r="N58" s="188">
        <f>SUM(F57:K59)</f>
        <v>0</v>
      </c>
      <c r="O58" s="189"/>
      <c r="P58" s="162">
        <f t="shared" si="7"/>
        <v>0</v>
      </c>
    </row>
    <row r="59" spans="1:16" ht="18" customHeight="1" thickBot="1">
      <c r="A59" s="560"/>
      <c r="B59" s="223"/>
      <c r="C59" s="224"/>
      <c r="D59" s="182"/>
      <c r="E59" s="182"/>
      <c r="F59" s="182"/>
      <c r="G59" s="182"/>
      <c r="H59" s="182"/>
      <c r="I59" s="182"/>
      <c r="J59" s="182"/>
      <c r="K59" s="216">
        <f t="shared" si="4"/>
        <v>0</v>
      </c>
      <c r="L59" s="182">
        <f t="shared" si="5"/>
        <v>0</v>
      </c>
      <c r="M59" s="190" t="e">
        <f t="shared" si="6"/>
        <v>#DIV/0!</v>
      </c>
      <c r="N59" s="191">
        <f>SUM(F57:K59)</f>
        <v>0</v>
      </c>
      <c r="O59" s="192" t="e">
        <f>AVERAGE(F57:I59)</f>
        <v>#DIV/0!</v>
      </c>
      <c r="P59" s="225">
        <f t="shared" si="7"/>
        <v>0</v>
      </c>
    </row>
    <row r="60" spans="1:16" ht="18" customHeight="1" thickBot="1">
      <c r="A60" s="561" t="s">
        <v>32</v>
      </c>
      <c r="B60" s="194"/>
      <c r="C60" s="217"/>
      <c r="D60" s="160"/>
      <c r="E60" s="160"/>
      <c r="F60" s="160"/>
      <c r="G60" s="160"/>
      <c r="H60" s="160"/>
      <c r="I60" s="160"/>
      <c r="J60" s="160"/>
      <c r="K60" s="197">
        <f t="shared" si="4"/>
        <v>0</v>
      </c>
      <c r="L60" s="160">
        <f t="shared" si="5"/>
        <v>0</v>
      </c>
      <c r="M60" s="198" t="e">
        <f t="shared" si="6"/>
        <v>#DIV/0!</v>
      </c>
      <c r="N60" s="199">
        <f>SUM(F60:K62)</f>
        <v>0</v>
      </c>
      <c r="O60" s="200"/>
      <c r="P60" s="171">
        <f t="shared" si="7"/>
        <v>0</v>
      </c>
    </row>
    <row r="61" spans="1:16" ht="18" customHeight="1" thickBot="1">
      <c r="A61" s="561"/>
      <c r="B61" s="201"/>
      <c r="C61" s="177"/>
      <c r="D61" s="161"/>
      <c r="E61" s="161"/>
      <c r="F61" s="161"/>
      <c r="G61" s="161"/>
      <c r="H61" s="161"/>
      <c r="I61" s="161"/>
      <c r="J61" s="161"/>
      <c r="K61" s="197">
        <f t="shared" si="4"/>
        <v>0</v>
      </c>
      <c r="L61" s="161">
        <f t="shared" si="5"/>
        <v>0</v>
      </c>
      <c r="M61" s="184" t="e">
        <f t="shared" si="6"/>
        <v>#DIV/0!</v>
      </c>
      <c r="N61" s="188">
        <f>SUM(F60:K62)</f>
        <v>0</v>
      </c>
      <c r="O61" s="189"/>
      <c r="P61" s="162">
        <f t="shared" si="7"/>
        <v>0</v>
      </c>
    </row>
    <row r="62" spans="1:16" ht="18" customHeight="1" thickBot="1">
      <c r="A62" s="561"/>
      <c r="B62" s="218"/>
      <c r="C62" s="219"/>
      <c r="D62" s="220"/>
      <c r="E62" s="220"/>
      <c r="F62" s="220"/>
      <c r="G62" s="220"/>
      <c r="H62" s="220"/>
      <c r="I62" s="220"/>
      <c r="J62" s="220"/>
      <c r="K62" s="206">
        <f t="shared" si="4"/>
        <v>0</v>
      </c>
      <c r="L62" s="220">
        <f t="shared" si="5"/>
        <v>0</v>
      </c>
      <c r="M62" s="207" t="e">
        <f t="shared" si="6"/>
        <v>#DIV/0!</v>
      </c>
      <c r="N62" s="208">
        <f>SUM(F60:K62)</f>
        <v>0</v>
      </c>
      <c r="O62" s="209" t="e">
        <f>AVERAGE(F60:I62)</f>
        <v>#DIV/0!</v>
      </c>
      <c r="P62" s="221">
        <f t="shared" si="7"/>
        <v>0</v>
      </c>
    </row>
    <row r="63" spans="1:16" ht="18" customHeight="1" thickBot="1">
      <c r="A63" s="559" t="s">
        <v>33</v>
      </c>
      <c r="B63" s="210"/>
      <c r="C63" s="222"/>
      <c r="D63" s="155"/>
      <c r="E63" s="155"/>
      <c r="F63" s="155"/>
      <c r="G63" s="155"/>
      <c r="H63" s="155"/>
      <c r="I63" s="155"/>
      <c r="J63" s="155"/>
      <c r="K63" s="213">
        <f t="shared" si="4"/>
        <v>0</v>
      </c>
      <c r="L63" s="155">
        <f t="shared" si="5"/>
        <v>0</v>
      </c>
      <c r="M63" s="184" t="e">
        <f t="shared" si="6"/>
        <v>#DIV/0!</v>
      </c>
      <c r="N63" s="185">
        <f>SUM(F63:K65)</f>
        <v>0</v>
      </c>
      <c r="O63" s="186"/>
      <c r="P63" s="156">
        <f t="shared" si="7"/>
        <v>0</v>
      </c>
    </row>
    <row r="64" spans="1:16" ht="18" customHeight="1" thickBot="1">
      <c r="A64" s="561"/>
      <c r="B64" s="201"/>
      <c r="C64" s="177"/>
      <c r="D64" s="161"/>
      <c r="E64" s="161"/>
      <c r="F64" s="161"/>
      <c r="G64" s="161"/>
      <c r="H64" s="161"/>
      <c r="I64" s="161"/>
      <c r="J64" s="161"/>
      <c r="K64" s="197">
        <f t="shared" si="4"/>
        <v>0</v>
      </c>
      <c r="L64" s="161">
        <f t="shared" si="5"/>
        <v>0</v>
      </c>
      <c r="M64" s="184" t="e">
        <f t="shared" si="6"/>
        <v>#DIV/0!</v>
      </c>
      <c r="N64" s="188">
        <f>SUM(F63:K65)</f>
        <v>0</v>
      </c>
      <c r="O64" s="189"/>
      <c r="P64" s="162">
        <f t="shared" si="7"/>
        <v>0</v>
      </c>
    </row>
    <row r="65" spans="1:16" ht="18" customHeight="1" thickBot="1">
      <c r="A65" s="560"/>
      <c r="B65" s="223"/>
      <c r="C65" s="224"/>
      <c r="D65" s="182"/>
      <c r="E65" s="182"/>
      <c r="F65" s="182"/>
      <c r="G65" s="182"/>
      <c r="H65" s="182"/>
      <c r="I65" s="182"/>
      <c r="J65" s="182"/>
      <c r="K65" s="216">
        <f t="shared" si="4"/>
        <v>0</v>
      </c>
      <c r="L65" s="182">
        <f t="shared" si="5"/>
        <v>0</v>
      </c>
      <c r="M65" s="190" t="e">
        <f t="shared" si="6"/>
        <v>#DIV/0!</v>
      </c>
      <c r="N65" s="191">
        <f>SUM(F63:K65)</f>
        <v>0</v>
      </c>
      <c r="O65" s="192" t="e">
        <f>AVERAGE(F63:I65)</f>
        <v>#DIV/0!</v>
      </c>
      <c r="P65" s="225">
        <f t="shared" si="7"/>
        <v>0</v>
      </c>
    </row>
    <row r="66" spans="1:16" ht="18" customHeight="1" thickBot="1">
      <c r="A66" s="561" t="s">
        <v>34</v>
      </c>
      <c r="B66" s="194"/>
      <c r="C66" s="292"/>
      <c r="D66" s="160"/>
      <c r="E66" s="160"/>
      <c r="F66" s="160"/>
      <c r="G66" s="160"/>
      <c r="H66" s="160"/>
      <c r="I66" s="160"/>
      <c r="J66" s="160"/>
      <c r="K66" s="197">
        <f t="shared" si="4"/>
        <v>0</v>
      </c>
      <c r="L66" s="160">
        <f t="shared" si="5"/>
        <v>0</v>
      </c>
      <c r="M66" s="198" t="e">
        <f t="shared" si="6"/>
        <v>#DIV/0!</v>
      </c>
      <c r="N66" s="199">
        <f>SUM(F66:K68)</f>
        <v>0</v>
      </c>
      <c r="O66" s="200"/>
      <c r="P66" s="171">
        <f t="shared" si="7"/>
        <v>0</v>
      </c>
    </row>
    <row r="67" spans="1:16" ht="18" customHeight="1" thickBot="1">
      <c r="A67" s="561"/>
      <c r="B67" s="201"/>
      <c r="C67" s="293"/>
      <c r="D67" s="161"/>
      <c r="E67" s="161"/>
      <c r="F67" s="161"/>
      <c r="G67" s="161"/>
      <c r="H67" s="161"/>
      <c r="I67" s="161"/>
      <c r="J67" s="161"/>
      <c r="K67" s="197">
        <f t="shared" si="4"/>
        <v>0</v>
      </c>
      <c r="L67" s="161">
        <f t="shared" si="5"/>
        <v>0</v>
      </c>
      <c r="M67" s="184" t="e">
        <f t="shared" si="6"/>
        <v>#DIV/0!</v>
      </c>
      <c r="N67" s="188">
        <f>SUM(F66:K68)</f>
        <v>0</v>
      </c>
      <c r="O67" s="189"/>
      <c r="P67" s="162">
        <f t="shared" si="7"/>
        <v>0</v>
      </c>
    </row>
    <row r="68" spans="1:16" ht="18" customHeight="1" thickBot="1">
      <c r="A68" s="561"/>
      <c r="B68" s="218"/>
      <c r="C68" s="219"/>
      <c r="D68" s="220"/>
      <c r="E68" s="220"/>
      <c r="F68" s="220"/>
      <c r="G68" s="220"/>
      <c r="H68" s="220"/>
      <c r="I68" s="220"/>
      <c r="J68" s="220"/>
      <c r="K68" s="206">
        <f t="shared" si="4"/>
        <v>0</v>
      </c>
      <c r="L68" s="220">
        <f t="shared" si="5"/>
        <v>0</v>
      </c>
      <c r="M68" s="207" t="e">
        <f t="shared" si="6"/>
        <v>#DIV/0!</v>
      </c>
      <c r="N68" s="208">
        <f>SUM(F66:K68)</f>
        <v>0</v>
      </c>
      <c r="O68" s="209" t="e">
        <f>AVERAGE(F66:I68)</f>
        <v>#DIV/0!</v>
      </c>
      <c r="P68" s="221">
        <f t="shared" si="7"/>
        <v>0</v>
      </c>
    </row>
    <row r="69" spans="1:16" ht="18" customHeight="1" thickBot="1">
      <c r="A69" s="559" t="s">
        <v>35</v>
      </c>
      <c r="B69" s="210"/>
      <c r="C69" s="222"/>
      <c r="D69" s="155"/>
      <c r="E69" s="155"/>
      <c r="F69" s="155"/>
      <c r="G69" s="155"/>
      <c r="H69" s="155"/>
      <c r="I69" s="155"/>
      <c r="J69" s="155"/>
      <c r="K69" s="213">
        <f t="shared" si="4"/>
        <v>0</v>
      </c>
      <c r="L69" s="155">
        <f t="shared" si="5"/>
        <v>0</v>
      </c>
      <c r="M69" s="184" t="e">
        <f t="shared" si="6"/>
        <v>#DIV/0!</v>
      </c>
      <c r="N69" s="185">
        <f>SUM(F69:K71)</f>
        <v>0</v>
      </c>
      <c r="O69" s="186"/>
      <c r="P69" s="156">
        <f t="shared" si="7"/>
        <v>0</v>
      </c>
    </row>
    <row r="70" spans="1:16" ht="18" customHeight="1" thickBot="1">
      <c r="A70" s="561"/>
      <c r="B70" s="201"/>
      <c r="C70" s="177"/>
      <c r="D70" s="161"/>
      <c r="E70" s="161"/>
      <c r="F70" s="161"/>
      <c r="G70" s="161"/>
      <c r="H70" s="161"/>
      <c r="I70" s="161"/>
      <c r="J70" s="161"/>
      <c r="K70" s="197">
        <f aca="true" t="shared" si="8" ref="K70:K89">E70*4</f>
        <v>0</v>
      </c>
      <c r="L70" s="161">
        <f t="shared" si="5"/>
        <v>0</v>
      </c>
      <c r="M70" s="184" t="e">
        <f aca="true" t="shared" si="9" ref="M70:M89">AVERAGE(F70:I70)</f>
        <v>#DIV/0!</v>
      </c>
      <c r="N70" s="188">
        <f>SUM(F69:K71)</f>
        <v>0</v>
      </c>
      <c r="O70" s="189"/>
      <c r="P70" s="162">
        <f aca="true" t="shared" si="10" ref="P70:P89">SUM(F70:K70)</f>
        <v>0</v>
      </c>
    </row>
    <row r="71" spans="1:16" ht="18" customHeight="1" thickBot="1">
      <c r="A71" s="560"/>
      <c r="B71" s="223"/>
      <c r="C71" s="224"/>
      <c r="D71" s="182"/>
      <c r="E71" s="182"/>
      <c r="F71" s="182"/>
      <c r="G71" s="182"/>
      <c r="H71" s="182"/>
      <c r="I71" s="182"/>
      <c r="J71" s="182"/>
      <c r="K71" s="216">
        <f t="shared" si="8"/>
        <v>0</v>
      </c>
      <c r="L71" s="182">
        <f t="shared" si="5"/>
        <v>0</v>
      </c>
      <c r="M71" s="190" t="e">
        <f t="shared" si="9"/>
        <v>#DIV/0!</v>
      </c>
      <c r="N71" s="191">
        <f>SUM(F69:K71)</f>
        <v>0</v>
      </c>
      <c r="O71" s="192" t="e">
        <f>AVERAGE(F69:I71)</f>
        <v>#DIV/0!</v>
      </c>
      <c r="P71" s="225">
        <f t="shared" si="10"/>
        <v>0</v>
      </c>
    </row>
    <row r="72" spans="1:16" ht="18" customHeight="1" thickBot="1">
      <c r="A72" s="561" t="s">
        <v>36</v>
      </c>
      <c r="B72" s="194"/>
      <c r="C72" s="292"/>
      <c r="D72" s="160"/>
      <c r="E72" s="160"/>
      <c r="F72" s="160"/>
      <c r="G72" s="160"/>
      <c r="H72" s="160"/>
      <c r="I72" s="160"/>
      <c r="J72" s="160"/>
      <c r="K72" s="197">
        <f t="shared" si="8"/>
        <v>0</v>
      </c>
      <c r="L72" s="160">
        <f t="shared" si="5"/>
        <v>0</v>
      </c>
      <c r="M72" s="198" t="e">
        <f t="shared" si="9"/>
        <v>#DIV/0!</v>
      </c>
      <c r="N72" s="199">
        <f>SUM(F72:K74)</f>
        <v>0</v>
      </c>
      <c r="O72" s="200"/>
      <c r="P72" s="171">
        <f t="shared" si="10"/>
        <v>0</v>
      </c>
    </row>
    <row r="73" spans="1:16" ht="18" customHeight="1" thickBot="1">
      <c r="A73" s="561"/>
      <c r="B73" s="201"/>
      <c r="C73" s="293"/>
      <c r="D73" s="161"/>
      <c r="E73" s="161"/>
      <c r="F73" s="161"/>
      <c r="G73" s="161"/>
      <c r="H73" s="161"/>
      <c r="I73" s="161"/>
      <c r="J73" s="161"/>
      <c r="K73" s="197">
        <f t="shared" si="8"/>
        <v>0</v>
      </c>
      <c r="L73" s="161">
        <f t="shared" si="5"/>
        <v>0</v>
      </c>
      <c r="M73" s="184" t="e">
        <f t="shared" si="9"/>
        <v>#DIV/0!</v>
      </c>
      <c r="N73" s="188">
        <f>SUM(F72:K74)</f>
        <v>0</v>
      </c>
      <c r="O73" s="189"/>
      <c r="P73" s="162">
        <f t="shared" si="10"/>
        <v>0</v>
      </c>
    </row>
    <row r="74" spans="1:16" ht="18" customHeight="1" thickBot="1">
      <c r="A74" s="561"/>
      <c r="B74" s="218"/>
      <c r="C74" s="294"/>
      <c r="D74" s="220"/>
      <c r="E74" s="220"/>
      <c r="F74" s="220"/>
      <c r="G74" s="220"/>
      <c r="H74" s="220"/>
      <c r="I74" s="220"/>
      <c r="J74" s="220"/>
      <c r="K74" s="206">
        <f t="shared" si="8"/>
        <v>0</v>
      </c>
      <c r="L74" s="220">
        <f t="shared" si="5"/>
        <v>0</v>
      </c>
      <c r="M74" s="207" t="e">
        <f t="shared" si="9"/>
        <v>#DIV/0!</v>
      </c>
      <c r="N74" s="208">
        <f>SUM(F72:K74)</f>
        <v>0</v>
      </c>
      <c r="O74" s="209" t="e">
        <f>AVERAGE(F72:I74)</f>
        <v>#DIV/0!</v>
      </c>
      <c r="P74" s="221">
        <f t="shared" si="10"/>
        <v>0</v>
      </c>
    </row>
    <row r="75" spans="1:16" ht="18" customHeight="1" thickBot="1">
      <c r="A75" s="559" t="s">
        <v>37</v>
      </c>
      <c r="B75" s="210"/>
      <c r="C75" s="222"/>
      <c r="D75" s="155"/>
      <c r="E75" s="155"/>
      <c r="F75" s="155"/>
      <c r="G75" s="155"/>
      <c r="H75" s="155"/>
      <c r="I75" s="155"/>
      <c r="J75" s="155"/>
      <c r="K75" s="213">
        <f t="shared" si="8"/>
        <v>0</v>
      </c>
      <c r="L75" s="155">
        <f t="shared" si="5"/>
        <v>0</v>
      </c>
      <c r="M75" s="184" t="e">
        <f t="shared" si="9"/>
        <v>#DIV/0!</v>
      </c>
      <c r="N75" s="185">
        <f>SUM(F75:K77)</f>
        <v>0</v>
      </c>
      <c r="O75" s="186"/>
      <c r="P75" s="156">
        <f t="shared" si="10"/>
        <v>0</v>
      </c>
    </row>
    <row r="76" spans="1:16" ht="18" customHeight="1" thickBot="1">
      <c r="A76" s="561"/>
      <c r="B76" s="201"/>
      <c r="C76" s="177"/>
      <c r="D76" s="161"/>
      <c r="E76" s="161"/>
      <c r="F76" s="161"/>
      <c r="G76" s="161"/>
      <c r="H76" s="161"/>
      <c r="I76" s="161"/>
      <c r="J76" s="161"/>
      <c r="K76" s="197">
        <f t="shared" si="8"/>
        <v>0</v>
      </c>
      <c r="L76" s="161">
        <f t="shared" si="5"/>
        <v>0</v>
      </c>
      <c r="M76" s="184" t="e">
        <f t="shared" si="9"/>
        <v>#DIV/0!</v>
      </c>
      <c r="N76" s="188">
        <f>SUM(F75:K77)</f>
        <v>0</v>
      </c>
      <c r="O76" s="189"/>
      <c r="P76" s="162">
        <f t="shared" si="10"/>
        <v>0</v>
      </c>
    </row>
    <row r="77" spans="1:16" ht="18" customHeight="1" thickBot="1">
      <c r="A77" s="560"/>
      <c r="B77" s="223"/>
      <c r="C77" s="224"/>
      <c r="D77" s="182"/>
      <c r="E77" s="182"/>
      <c r="F77" s="182"/>
      <c r="G77" s="182"/>
      <c r="H77" s="182"/>
      <c r="I77" s="182"/>
      <c r="J77" s="182"/>
      <c r="K77" s="216">
        <f t="shared" si="8"/>
        <v>0</v>
      </c>
      <c r="L77" s="182">
        <f t="shared" si="5"/>
        <v>0</v>
      </c>
      <c r="M77" s="190" t="e">
        <f t="shared" si="9"/>
        <v>#DIV/0!</v>
      </c>
      <c r="N77" s="191">
        <f>SUM(F75:K77)</f>
        <v>0</v>
      </c>
      <c r="O77" s="192" t="e">
        <f>AVERAGE(F75:I77)</f>
        <v>#DIV/0!</v>
      </c>
      <c r="P77" s="225">
        <f t="shared" si="10"/>
        <v>0</v>
      </c>
    </row>
    <row r="78" spans="1:16" ht="18" customHeight="1" thickBot="1">
      <c r="A78" s="561" t="s">
        <v>38</v>
      </c>
      <c r="B78" s="194"/>
      <c r="C78" s="219"/>
      <c r="D78" s="160"/>
      <c r="E78" s="160"/>
      <c r="F78" s="160"/>
      <c r="G78" s="160"/>
      <c r="H78" s="160"/>
      <c r="I78" s="160"/>
      <c r="J78" s="160"/>
      <c r="K78" s="197">
        <f t="shared" si="8"/>
        <v>0</v>
      </c>
      <c r="L78" s="160">
        <f t="shared" si="5"/>
        <v>0</v>
      </c>
      <c r="M78" s="198" t="e">
        <f t="shared" si="9"/>
        <v>#DIV/0!</v>
      </c>
      <c r="N78" s="199">
        <f>SUM(F78:K80)</f>
        <v>0</v>
      </c>
      <c r="O78" s="200"/>
      <c r="P78" s="171">
        <f t="shared" si="10"/>
        <v>0</v>
      </c>
    </row>
    <row r="79" spans="1:16" ht="18" customHeight="1" thickBot="1">
      <c r="A79" s="561"/>
      <c r="B79" s="201"/>
      <c r="C79" s="177"/>
      <c r="D79" s="161"/>
      <c r="E79" s="161"/>
      <c r="F79" s="161"/>
      <c r="G79" s="161"/>
      <c r="H79" s="161"/>
      <c r="I79" s="161"/>
      <c r="J79" s="161"/>
      <c r="K79" s="197">
        <f t="shared" si="8"/>
        <v>0</v>
      </c>
      <c r="L79" s="161">
        <f t="shared" si="5"/>
        <v>0</v>
      </c>
      <c r="M79" s="184" t="e">
        <f t="shared" si="9"/>
        <v>#DIV/0!</v>
      </c>
      <c r="N79" s="188">
        <f>SUM(F78:K80)</f>
        <v>0</v>
      </c>
      <c r="O79" s="189"/>
      <c r="P79" s="162">
        <f t="shared" si="10"/>
        <v>0</v>
      </c>
    </row>
    <row r="80" spans="1:16" ht="18" customHeight="1" thickBot="1">
      <c r="A80" s="561"/>
      <c r="B80" s="218"/>
      <c r="C80" s="219"/>
      <c r="D80" s="220"/>
      <c r="E80" s="220"/>
      <c r="F80" s="220"/>
      <c r="G80" s="220"/>
      <c r="H80" s="220"/>
      <c r="I80" s="220"/>
      <c r="J80" s="220"/>
      <c r="K80" s="206">
        <f t="shared" si="8"/>
        <v>0</v>
      </c>
      <c r="L80" s="220">
        <f t="shared" si="5"/>
        <v>0</v>
      </c>
      <c r="M80" s="207" t="e">
        <f t="shared" si="9"/>
        <v>#DIV/0!</v>
      </c>
      <c r="N80" s="208">
        <f>SUM(F78:K80)</f>
        <v>0</v>
      </c>
      <c r="O80" s="209" t="e">
        <f>AVERAGE(F78:I80)</f>
        <v>#DIV/0!</v>
      </c>
      <c r="P80" s="221">
        <f t="shared" si="10"/>
        <v>0</v>
      </c>
    </row>
    <row r="81" spans="1:16" ht="18" customHeight="1" thickBot="1">
      <c r="A81" s="559" t="s">
        <v>39</v>
      </c>
      <c r="B81" s="210"/>
      <c r="C81" s="222"/>
      <c r="D81" s="155"/>
      <c r="E81" s="155"/>
      <c r="F81" s="155"/>
      <c r="G81" s="155"/>
      <c r="H81" s="155"/>
      <c r="I81" s="155"/>
      <c r="J81" s="155"/>
      <c r="K81" s="213">
        <f t="shared" si="8"/>
        <v>0</v>
      </c>
      <c r="L81" s="155">
        <f t="shared" si="5"/>
        <v>0</v>
      </c>
      <c r="M81" s="184" t="e">
        <f t="shared" si="9"/>
        <v>#DIV/0!</v>
      </c>
      <c r="N81" s="185">
        <f>SUM(F81:K83)</f>
        <v>0</v>
      </c>
      <c r="O81" s="186"/>
      <c r="P81" s="156">
        <f t="shared" si="10"/>
        <v>0</v>
      </c>
    </row>
    <row r="82" spans="1:16" ht="18" customHeight="1" thickBot="1">
      <c r="A82" s="561"/>
      <c r="B82" s="201"/>
      <c r="C82" s="177"/>
      <c r="D82" s="161"/>
      <c r="E82" s="161"/>
      <c r="F82" s="161"/>
      <c r="G82" s="161"/>
      <c r="H82" s="161"/>
      <c r="I82" s="161"/>
      <c r="J82" s="161"/>
      <c r="K82" s="197">
        <f t="shared" si="8"/>
        <v>0</v>
      </c>
      <c r="L82" s="161">
        <f t="shared" si="5"/>
        <v>0</v>
      </c>
      <c r="M82" s="184" t="e">
        <f t="shared" si="9"/>
        <v>#DIV/0!</v>
      </c>
      <c r="N82" s="188">
        <f>SUM(F81:K83)</f>
        <v>0</v>
      </c>
      <c r="O82" s="189"/>
      <c r="P82" s="162">
        <f t="shared" si="10"/>
        <v>0</v>
      </c>
    </row>
    <row r="83" spans="1:16" ht="18" customHeight="1" thickBot="1">
      <c r="A83" s="560"/>
      <c r="B83" s="223"/>
      <c r="C83" s="224"/>
      <c r="D83" s="182"/>
      <c r="E83" s="182"/>
      <c r="F83" s="182"/>
      <c r="G83" s="182"/>
      <c r="H83" s="182"/>
      <c r="I83" s="182"/>
      <c r="J83" s="182"/>
      <c r="K83" s="216">
        <f t="shared" si="8"/>
        <v>0</v>
      </c>
      <c r="L83" s="182">
        <f t="shared" si="5"/>
        <v>0</v>
      </c>
      <c r="M83" s="190" t="e">
        <f t="shared" si="9"/>
        <v>#DIV/0!</v>
      </c>
      <c r="N83" s="191">
        <f>SUM(F81:K83)</f>
        <v>0</v>
      </c>
      <c r="O83" s="192" t="e">
        <f>AVERAGE(F81:I83)</f>
        <v>#DIV/0!</v>
      </c>
      <c r="P83" s="225">
        <f t="shared" si="10"/>
        <v>0</v>
      </c>
    </row>
    <row r="84" spans="1:16" ht="18" customHeight="1" thickBot="1">
      <c r="A84" s="561" t="s">
        <v>40</v>
      </c>
      <c r="B84" s="194"/>
      <c r="C84" s="217"/>
      <c r="D84" s="160"/>
      <c r="E84" s="160"/>
      <c r="F84" s="160"/>
      <c r="G84" s="160"/>
      <c r="H84" s="160"/>
      <c r="I84" s="160"/>
      <c r="J84" s="160"/>
      <c r="K84" s="197">
        <f t="shared" si="8"/>
        <v>0</v>
      </c>
      <c r="L84" s="160">
        <f t="shared" si="5"/>
        <v>0</v>
      </c>
      <c r="M84" s="198" t="e">
        <f t="shared" si="9"/>
        <v>#DIV/0!</v>
      </c>
      <c r="N84" s="199">
        <f>SUM(F84:K86)</f>
        <v>0</v>
      </c>
      <c r="O84" s="200"/>
      <c r="P84" s="171">
        <f t="shared" si="10"/>
        <v>0</v>
      </c>
    </row>
    <row r="85" spans="1:16" ht="18" customHeight="1" thickBot="1">
      <c r="A85" s="561"/>
      <c r="B85" s="201"/>
      <c r="C85" s="177"/>
      <c r="D85" s="161"/>
      <c r="E85" s="161"/>
      <c r="F85" s="161"/>
      <c r="G85" s="161"/>
      <c r="H85" s="161"/>
      <c r="I85" s="161"/>
      <c r="J85" s="161"/>
      <c r="K85" s="197">
        <f t="shared" si="8"/>
        <v>0</v>
      </c>
      <c r="L85" s="161">
        <f t="shared" si="5"/>
        <v>0</v>
      </c>
      <c r="M85" s="184" t="e">
        <f t="shared" si="9"/>
        <v>#DIV/0!</v>
      </c>
      <c r="N85" s="188">
        <f>SUM(F84:K86)</f>
        <v>0</v>
      </c>
      <c r="O85" s="189"/>
      <c r="P85" s="162">
        <f t="shared" si="10"/>
        <v>0</v>
      </c>
    </row>
    <row r="86" spans="1:16" ht="18" customHeight="1" thickBot="1">
      <c r="A86" s="561"/>
      <c r="B86" s="218"/>
      <c r="C86" s="219"/>
      <c r="D86" s="220"/>
      <c r="E86" s="220"/>
      <c r="F86" s="220"/>
      <c r="G86" s="220"/>
      <c r="H86" s="220"/>
      <c r="I86" s="220"/>
      <c r="J86" s="220"/>
      <c r="K86" s="206">
        <f t="shared" si="8"/>
        <v>0</v>
      </c>
      <c r="L86" s="220">
        <f t="shared" si="5"/>
        <v>0</v>
      </c>
      <c r="M86" s="207" t="e">
        <f t="shared" si="9"/>
        <v>#DIV/0!</v>
      </c>
      <c r="N86" s="208">
        <f>SUM(F84:K86)</f>
        <v>0</v>
      </c>
      <c r="O86" s="209" t="e">
        <f>AVERAGE(F84:I86)</f>
        <v>#DIV/0!</v>
      </c>
      <c r="P86" s="221">
        <f t="shared" si="10"/>
        <v>0</v>
      </c>
    </row>
    <row r="87" spans="1:16" ht="18" customHeight="1" thickBot="1">
      <c r="A87" s="559" t="s">
        <v>41</v>
      </c>
      <c r="B87" s="210"/>
      <c r="C87" s="222"/>
      <c r="D87" s="155"/>
      <c r="E87" s="155"/>
      <c r="F87" s="155"/>
      <c r="G87" s="155"/>
      <c r="H87" s="155"/>
      <c r="I87" s="155"/>
      <c r="J87" s="155"/>
      <c r="K87" s="213">
        <f t="shared" si="8"/>
        <v>0</v>
      </c>
      <c r="L87" s="155">
        <f t="shared" si="5"/>
        <v>0</v>
      </c>
      <c r="M87" s="184" t="e">
        <f t="shared" si="9"/>
        <v>#DIV/0!</v>
      </c>
      <c r="N87" s="185">
        <f>SUM(F87:K89)</f>
        <v>0</v>
      </c>
      <c r="O87" s="186"/>
      <c r="P87" s="156">
        <f t="shared" si="10"/>
        <v>0</v>
      </c>
    </row>
    <row r="88" spans="1:16" ht="18" customHeight="1" thickBot="1">
      <c r="A88" s="561"/>
      <c r="B88" s="201"/>
      <c r="C88" s="177"/>
      <c r="D88" s="161"/>
      <c r="E88" s="161"/>
      <c r="F88" s="161"/>
      <c r="G88" s="161"/>
      <c r="H88" s="161"/>
      <c r="I88" s="161"/>
      <c r="J88" s="161"/>
      <c r="K88" s="197">
        <f t="shared" si="8"/>
        <v>0</v>
      </c>
      <c r="L88" s="161">
        <f t="shared" si="5"/>
        <v>0</v>
      </c>
      <c r="M88" s="184" t="e">
        <f t="shared" si="9"/>
        <v>#DIV/0!</v>
      </c>
      <c r="N88" s="188">
        <f>SUM(F87:K89)</f>
        <v>0</v>
      </c>
      <c r="O88" s="189"/>
      <c r="P88" s="162">
        <f t="shared" si="10"/>
        <v>0</v>
      </c>
    </row>
    <row r="89" spans="1:16" ht="18" customHeight="1" thickBot="1">
      <c r="A89" s="560"/>
      <c r="B89" s="223"/>
      <c r="C89" s="295"/>
      <c r="D89" s="182"/>
      <c r="E89" s="182"/>
      <c r="F89" s="182"/>
      <c r="G89" s="182"/>
      <c r="H89" s="182"/>
      <c r="I89" s="182"/>
      <c r="J89" s="182"/>
      <c r="K89" s="216">
        <f t="shared" si="8"/>
        <v>0</v>
      </c>
      <c r="L89" s="182">
        <f t="shared" si="5"/>
        <v>0</v>
      </c>
      <c r="M89" s="190" t="e">
        <f t="shared" si="9"/>
        <v>#DIV/0!</v>
      </c>
      <c r="N89" s="191">
        <f>SUM(F87:K89)</f>
        <v>0</v>
      </c>
      <c r="O89" s="192" t="e">
        <f>AVERAGE(F87:I89)</f>
        <v>#DIV/0!</v>
      </c>
      <c r="P89" s="225">
        <f t="shared" si="10"/>
        <v>0</v>
      </c>
    </row>
  </sheetData>
  <sheetProtection/>
  <mergeCells count="45">
    <mergeCell ref="A1:P1"/>
    <mergeCell ref="A2:A5"/>
    <mergeCell ref="B2:B5"/>
    <mergeCell ref="C2:C5"/>
    <mergeCell ref="D2:D5"/>
    <mergeCell ref="E2:E5"/>
    <mergeCell ref="F2:F5"/>
    <mergeCell ref="G2:G5"/>
    <mergeCell ref="H2:H5"/>
    <mergeCell ref="I2:I5"/>
    <mergeCell ref="J2:J5"/>
    <mergeCell ref="K2:K5"/>
    <mergeCell ref="P2:P5"/>
    <mergeCell ref="N2:N5"/>
    <mergeCell ref="O2:O5"/>
    <mergeCell ref="A66:A68"/>
    <mergeCell ref="A69:A71"/>
    <mergeCell ref="A30:A32"/>
    <mergeCell ref="L2:L5"/>
    <mergeCell ref="M2:M5"/>
    <mergeCell ref="A27:A29"/>
    <mergeCell ref="A33:A35"/>
    <mergeCell ref="A6:A8"/>
    <mergeCell ref="A9:A11"/>
    <mergeCell ref="A21:A23"/>
    <mergeCell ref="A24:A26"/>
    <mergeCell ref="A18:A20"/>
    <mergeCell ref="A12:A14"/>
    <mergeCell ref="A15:A17"/>
    <mergeCell ref="A87:A89"/>
    <mergeCell ref="A36:A38"/>
    <mergeCell ref="A75:A77"/>
    <mergeCell ref="A78:A80"/>
    <mergeCell ref="A81:A83"/>
    <mergeCell ref="A84:A86"/>
    <mergeCell ref="A72:A74"/>
    <mergeCell ref="A39:A41"/>
    <mergeCell ref="A42:A44"/>
    <mergeCell ref="A45:A47"/>
    <mergeCell ref="A48:A50"/>
    <mergeCell ref="A51:A53"/>
    <mergeCell ref="A54:A56"/>
    <mergeCell ref="A57:A59"/>
    <mergeCell ref="A60:A62"/>
    <mergeCell ref="A63:A65"/>
  </mergeCells>
  <conditionalFormatting sqref="B7:B8 A9:B9 B10:B11 A12:B12 B13:B14 A15:B15 B16:B17 A18:B18 B19:B20 A21:B21 B22:B23 A24:B24 B25:B26 A27:B27 B28:B29 A30:B30 B31:B32 A33:B33 B34:B35 A36:B36 B37:B38 A39:B39 B40:B41 A42:B42 B43:B44 A45:B45 B46:B47 A48:B48 B49:B50 A51:B51 B52:B53 A54:B54 A57:B57 A60:B60 A63:B63 A66:B66 A69:B69 A72:B72 A75:B75 A78:B78 A81:B81 A84:B84 B55:B56 B58:B59 B61:B62 B64:B65 B67:B68 B70:B71 B73:B74 B76:B77 B79:B80 B82:B83 B85:B86 A87:B87 B88:B89 A6:B6 F6:I89">
    <cfRule type="cellIs" priority="1" dxfId="172" operator="between" stopIfTrue="1">
      <formula>200</formula>
      <formula>219</formula>
    </cfRule>
    <cfRule type="cellIs" priority="2" dxfId="173" operator="between" stopIfTrue="1">
      <formula>220</formula>
      <formula>249</formula>
    </cfRule>
    <cfRule type="cellIs" priority="3" dxfId="174" operator="between" stopIfTrue="1">
      <formula>250</formula>
      <formula>300</formula>
    </cfRule>
  </conditionalFormatting>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T46"/>
  <sheetViews>
    <sheetView zoomScalePageLayoutView="0" workbookViewId="0" topLeftCell="A7">
      <selection activeCell="M23" sqref="M23:M25"/>
    </sheetView>
  </sheetViews>
  <sheetFormatPr defaultColWidth="9.140625" defaultRowHeight="15"/>
  <cols>
    <col min="1" max="1" width="5.7109375" style="0" customWidth="1"/>
    <col min="2" max="2" width="28.7109375" style="0" customWidth="1"/>
    <col min="3" max="9" width="8.7109375" style="0" customWidth="1"/>
    <col min="10" max="12" width="5.7109375" style="0" customWidth="1"/>
    <col min="13" max="13" width="28.7109375" style="0" customWidth="1"/>
    <col min="14" max="20" width="8.7109375" style="0" customWidth="1"/>
  </cols>
  <sheetData>
    <row r="1" spans="1:20" ht="30" customHeight="1" thickBot="1">
      <c r="A1" s="567" t="s">
        <v>138</v>
      </c>
      <c r="B1" s="568"/>
      <c r="C1" s="568"/>
      <c r="D1" s="568"/>
      <c r="E1" s="568"/>
      <c r="F1" s="568"/>
      <c r="G1" s="568"/>
      <c r="H1" s="568"/>
      <c r="I1" s="568"/>
      <c r="L1" s="567" t="s">
        <v>140</v>
      </c>
      <c r="M1" s="568"/>
      <c r="N1" s="568"/>
      <c r="O1" s="568"/>
      <c r="P1" s="568"/>
      <c r="Q1" s="568"/>
      <c r="R1" s="568"/>
      <c r="S1" s="568"/>
      <c r="T1" s="568"/>
    </row>
    <row r="2" spans="1:20" ht="19.5" customHeight="1">
      <c r="A2" s="520"/>
      <c r="B2" s="523" t="s">
        <v>1</v>
      </c>
      <c r="C2" s="523" t="s">
        <v>2</v>
      </c>
      <c r="D2" s="523" t="s">
        <v>3</v>
      </c>
      <c r="E2" s="533" t="s">
        <v>9</v>
      </c>
      <c r="F2" s="533" t="s">
        <v>10</v>
      </c>
      <c r="G2" s="527" t="s">
        <v>11</v>
      </c>
      <c r="H2" s="527" t="s">
        <v>106</v>
      </c>
      <c r="I2" s="527" t="s">
        <v>107</v>
      </c>
      <c r="L2" s="520"/>
      <c r="M2" s="523" t="s">
        <v>1</v>
      </c>
      <c r="N2" s="523" t="s">
        <v>2</v>
      </c>
      <c r="O2" s="523" t="s">
        <v>3</v>
      </c>
      <c r="P2" s="533" t="s">
        <v>9</v>
      </c>
      <c r="Q2" s="533" t="s">
        <v>10</v>
      </c>
      <c r="R2" s="527" t="s">
        <v>11</v>
      </c>
      <c r="S2" s="527" t="s">
        <v>106</v>
      </c>
      <c r="T2" s="527" t="s">
        <v>107</v>
      </c>
    </row>
    <row r="3" spans="1:20" ht="19.5" customHeight="1">
      <c r="A3" s="520"/>
      <c r="B3" s="523"/>
      <c r="C3" s="523"/>
      <c r="D3" s="523"/>
      <c r="E3" s="533"/>
      <c r="F3" s="533"/>
      <c r="G3" s="527"/>
      <c r="H3" s="527"/>
      <c r="I3" s="527"/>
      <c r="L3" s="520"/>
      <c r="M3" s="523"/>
      <c r="N3" s="523"/>
      <c r="O3" s="523"/>
      <c r="P3" s="533"/>
      <c r="Q3" s="533"/>
      <c r="R3" s="527"/>
      <c r="S3" s="527"/>
      <c r="T3" s="527"/>
    </row>
    <row r="4" spans="1:20" ht="19.5" customHeight="1">
      <c r="A4" s="520"/>
      <c r="B4" s="523"/>
      <c r="C4" s="523"/>
      <c r="D4" s="523"/>
      <c r="E4" s="533"/>
      <c r="F4" s="533"/>
      <c r="G4" s="527"/>
      <c r="H4" s="527"/>
      <c r="I4" s="527"/>
      <c r="L4" s="520"/>
      <c r="M4" s="523"/>
      <c r="N4" s="523"/>
      <c r="O4" s="523"/>
      <c r="P4" s="533"/>
      <c r="Q4" s="533"/>
      <c r="R4" s="527"/>
      <c r="S4" s="527"/>
      <c r="T4" s="527"/>
    </row>
    <row r="5" spans="1:20" ht="19.5" customHeight="1" thickBot="1">
      <c r="A5" s="521"/>
      <c r="B5" s="523"/>
      <c r="C5" s="523"/>
      <c r="D5" s="523"/>
      <c r="E5" s="533"/>
      <c r="F5" s="533"/>
      <c r="G5" s="527"/>
      <c r="H5" s="527"/>
      <c r="I5" s="527"/>
      <c r="L5" s="521"/>
      <c r="M5" s="523"/>
      <c r="N5" s="523"/>
      <c r="O5" s="523"/>
      <c r="P5" s="533"/>
      <c r="Q5" s="533"/>
      <c r="R5" s="527"/>
      <c r="S5" s="527"/>
      <c r="T5" s="527"/>
    </row>
    <row r="6" spans="1:20" ht="15" customHeight="1">
      <c r="A6" s="576" t="s">
        <v>14</v>
      </c>
      <c r="B6" s="177" t="str">
        <f>Teams!C6</f>
        <v>Kečkéš Pavol</v>
      </c>
      <c r="C6" s="177" t="str">
        <f>Teams!D6</f>
        <v>SVK</v>
      </c>
      <c r="D6" s="161">
        <v>256</v>
      </c>
      <c r="E6" s="161">
        <f>Teams!J6/6</f>
        <v>0</v>
      </c>
      <c r="F6" s="161">
        <f>Teams!E6</f>
        <v>4</v>
      </c>
      <c r="G6" s="172">
        <f aca="true" t="shared" si="0" ref="G6:G11">SUM(D6:F6)</f>
        <v>260</v>
      </c>
      <c r="H6" s="188">
        <f>SUM(D6:F8)</f>
        <v>550</v>
      </c>
      <c r="I6" s="226"/>
      <c r="L6" s="576" t="s">
        <v>126</v>
      </c>
      <c r="M6" s="177" t="s">
        <v>204</v>
      </c>
      <c r="N6" s="177" t="s">
        <v>184</v>
      </c>
      <c r="O6" s="161">
        <v>210</v>
      </c>
      <c r="P6" s="161"/>
      <c r="Q6" s="161">
        <v>4</v>
      </c>
      <c r="R6" s="172">
        <f aca="true" t="shared" si="1" ref="R6:R11">SUM(O6:Q6)</f>
        <v>214</v>
      </c>
      <c r="S6" s="188">
        <f>SUM(O6:Q8)</f>
        <v>605</v>
      </c>
      <c r="T6" s="226"/>
    </row>
    <row r="7" spans="1:20" ht="15">
      <c r="A7" s="577"/>
      <c r="B7" s="177" t="str">
        <f>Teams!C7</f>
        <v>Kuziel František</v>
      </c>
      <c r="C7" s="177" t="str">
        <f>Teams!D7</f>
        <v>SVK</v>
      </c>
      <c r="D7" s="161">
        <v>144</v>
      </c>
      <c r="E7" s="161">
        <f>Teams!J7/6</f>
        <v>0</v>
      </c>
      <c r="F7" s="161">
        <f>Teams!E7</f>
        <v>12</v>
      </c>
      <c r="G7" s="172">
        <f t="shared" si="0"/>
        <v>156</v>
      </c>
      <c r="H7" s="188">
        <f>SUM(D6:F8)</f>
        <v>550</v>
      </c>
      <c r="I7" s="226"/>
      <c r="L7" s="577"/>
      <c r="M7" s="177" t="s">
        <v>205</v>
      </c>
      <c r="N7" s="177" t="s">
        <v>184</v>
      </c>
      <c r="O7" s="161">
        <v>181</v>
      </c>
      <c r="P7" s="161"/>
      <c r="Q7" s="161">
        <v>12</v>
      </c>
      <c r="R7" s="172">
        <f t="shared" si="1"/>
        <v>193</v>
      </c>
      <c r="S7" s="188">
        <f>SUM(O6:Q8)</f>
        <v>605</v>
      </c>
      <c r="T7" s="226"/>
    </row>
    <row r="8" spans="1:20" ht="15.75" thickBot="1">
      <c r="A8" s="578"/>
      <c r="B8" s="227" t="str">
        <f>Teams!C8</f>
        <v>Hoos Andrej</v>
      </c>
      <c r="C8" s="227" t="str">
        <f>Teams!D8</f>
        <v>SVK</v>
      </c>
      <c r="D8" s="228">
        <v>134</v>
      </c>
      <c r="E8" s="228">
        <f>Teams!J8/6</f>
        <v>0</v>
      </c>
      <c r="F8" s="228">
        <f>Teams!E8</f>
        <v>0</v>
      </c>
      <c r="G8" s="229">
        <f t="shared" si="0"/>
        <v>134</v>
      </c>
      <c r="H8" s="230">
        <f>SUM(D6:F8)</f>
        <v>550</v>
      </c>
      <c r="I8" s="231">
        <f>AVERAGE(D6:D8)</f>
        <v>178</v>
      </c>
      <c r="L8" s="578"/>
      <c r="M8" s="227" t="s">
        <v>197</v>
      </c>
      <c r="N8" s="227" t="s">
        <v>184</v>
      </c>
      <c r="O8" s="228">
        <v>190</v>
      </c>
      <c r="P8" s="228"/>
      <c r="Q8" s="228">
        <v>8</v>
      </c>
      <c r="R8" s="229">
        <f t="shared" si="1"/>
        <v>198</v>
      </c>
      <c r="S8" s="230">
        <f>SUM(O6:Q8)</f>
        <v>605</v>
      </c>
      <c r="T8" s="231">
        <f>AVERAGE(O6:O8)</f>
        <v>193.66666666666666</v>
      </c>
    </row>
    <row r="9" spans="1:20" ht="15.75" thickTop="1">
      <c r="A9" s="579" t="s">
        <v>17</v>
      </c>
      <c r="B9" s="469" t="str">
        <f>Teams!C15</f>
        <v>Zoričák Anton</v>
      </c>
      <c r="C9" s="469" t="str">
        <f>Teams!D15</f>
        <v>SVK</v>
      </c>
      <c r="D9" s="470">
        <v>211</v>
      </c>
      <c r="E9" s="470">
        <f>Teams!J15/6</f>
        <v>0</v>
      </c>
      <c r="F9" s="470">
        <f>Teams!E15</f>
        <v>4</v>
      </c>
      <c r="G9" s="471">
        <f t="shared" si="0"/>
        <v>215</v>
      </c>
      <c r="H9" s="235">
        <f>SUM(D9:F11)</f>
        <v>629</v>
      </c>
      <c r="I9" s="236"/>
      <c r="L9" s="579" t="s">
        <v>127</v>
      </c>
      <c r="M9" s="469" t="s">
        <v>188</v>
      </c>
      <c r="N9" s="469" t="s">
        <v>121</v>
      </c>
      <c r="O9" s="470">
        <v>222</v>
      </c>
      <c r="P9" s="470"/>
      <c r="Q9" s="470">
        <v>8</v>
      </c>
      <c r="R9" s="471">
        <f t="shared" si="1"/>
        <v>230</v>
      </c>
      <c r="S9" s="235">
        <f>SUM(O9:Q11)</f>
        <v>607</v>
      </c>
      <c r="T9" s="236"/>
    </row>
    <row r="10" spans="1:20" ht="15">
      <c r="A10" s="577"/>
      <c r="B10" s="472" t="str">
        <f>Teams!C16</f>
        <v>Zoričák Rudolf</v>
      </c>
      <c r="C10" s="472" t="str">
        <f>Teams!D16</f>
        <v>SVK</v>
      </c>
      <c r="D10" s="278">
        <v>188</v>
      </c>
      <c r="E10" s="278">
        <f>Teams!J16/6</f>
        <v>0</v>
      </c>
      <c r="F10" s="278">
        <f>Teams!E16</f>
        <v>12</v>
      </c>
      <c r="G10" s="468">
        <f t="shared" si="0"/>
        <v>200</v>
      </c>
      <c r="H10" s="188">
        <f>SUM(D9:F11)</f>
        <v>629</v>
      </c>
      <c r="I10" s="226"/>
      <c r="L10" s="577"/>
      <c r="M10" s="472" t="s">
        <v>178</v>
      </c>
      <c r="N10" s="472" t="s">
        <v>121</v>
      </c>
      <c r="O10" s="278">
        <v>205</v>
      </c>
      <c r="P10" s="278"/>
      <c r="Q10" s="278">
        <v>0</v>
      </c>
      <c r="R10" s="468">
        <f t="shared" si="1"/>
        <v>205</v>
      </c>
      <c r="S10" s="188">
        <f>SUM(O9:Q11)</f>
        <v>607</v>
      </c>
      <c r="T10" s="226"/>
    </row>
    <row r="11" spans="1:20" ht="15.75" thickBot="1">
      <c r="A11" s="578"/>
      <c r="B11" s="473" t="str">
        <f>Teams!C17</f>
        <v>Jurinyi Ľudovít</v>
      </c>
      <c r="C11" s="473" t="str">
        <f>Teams!D17</f>
        <v>SVK</v>
      </c>
      <c r="D11" s="474">
        <v>206</v>
      </c>
      <c r="E11" s="474">
        <f>Teams!J17/6</f>
        <v>0</v>
      </c>
      <c r="F11" s="474">
        <f>Teams!E17</f>
        <v>8</v>
      </c>
      <c r="G11" s="475">
        <f t="shared" si="0"/>
        <v>214</v>
      </c>
      <c r="H11" s="230">
        <f>SUM(D9:F11)</f>
        <v>629</v>
      </c>
      <c r="I11" s="231">
        <f>AVERAGE(D9:D11)</f>
        <v>201.66666666666666</v>
      </c>
      <c r="L11" s="578"/>
      <c r="M11" s="473" t="s">
        <v>215</v>
      </c>
      <c r="N11" s="473" t="s">
        <v>121</v>
      </c>
      <c r="O11" s="474">
        <v>164</v>
      </c>
      <c r="P11" s="474"/>
      <c r="Q11" s="474">
        <v>8</v>
      </c>
      <c r="R11" s="475">
        <f t="shared" si="1"/>
        <v>172</v>
      </c>
      <c r="S11" s="230">
        <f>SUM(O9:Q11)</f>
        <v>607</v>
      </c>
      <c r="T11" s="231">
        <f>AVERAGE(O9:O11)</f>
        <v>197</v>
      </c>
    </row>
    <row r="12" ht="15" thickTop="1"/>
    <row r="14" ht="15" thickBot="1"/>
    <row r="15" spans="1:20" ht="30" customHeight="1" thickBot="1">
      <c r="A15" s="567" t="s">
        <v>139</v>
      </c>
      <c r="B15" s="568"/>
      <c r="C15" s="568"/>
      <c r="D15" s="568"/>
      <c r="E15" s="568"/>
      <c r="F15" s="568"/>
      <c r="G15" s="568"/>
      <c r="H15" s="568"/>
      <c r="I15" s="568"/>
      <c r="L15" s="567" t="s">
        <v>141</v>
      </c>
      <c r="M15" s="568"/>
      <c r="N15" s="568"/>
      <c r="O15" s="568"/>
      <c r="P15" s="568"/>
      <c r="Q15" s="568"/>
      <c r="R15" s="568"/>
      <c r="S15" s="568"/>
      <c r="T15" s="568"/>
    </row>
    <row r="16" spans="1:20" ht="19.5" customHeight="1">
      <c r="A16" s="520"/>
      <c r="B16" s="523" t="s">
        <v>1</v>
      </c>
      <c r="C16" s="523" t="s">
        <v>2</v>
      </c>
      <c r="D16" s="523" t="s">
        <v>3</v>
      </c>
      <c r="E16" s="533" t="s">
        <v>9</v>
      </c>
      <c r="F16" s="533" t="s">
        <v>10</v>
      </c>
      <c r="G16" s="527" t="s">
        <v>11</v>
      </c>
      <c r="H16" s="527" t="s">
        <v>106</v>
      </c>
      <c r="I16" s="527" t="s">
        <v>107</v>
      </c>
      <c r="L16" s="520"/>
      <c r="M16" s="523" t="s">
        <v>1</v>
      </c>
      <c r="N16" s="523" t="s">
        <v>2</v>
      </c>
      <c r="O16" s="523" t="s">
        <v>3</v>
      </c>
      <c r="P16" s="533" t="s">
        <v>9</v>
      </c>
      <c r="Q16" s="533" t="s">
        <v>10</v>
      </c>
      <c r="R16" s="527" t="s">
        <v>11</v>
      </c>
      <c r="S16" s="527" t="s">
        <v>106</v>
      </c>
      <c r="T16" s="527" t="s">
        <v>107</v>
      </c>
    </row>
    <row r="17" spans="1:20" ht="19.5" customHeight="1">
      <c r="A17" s="520"/>
      <c r="B17" s="523"/>
      <c r="C17" s="523"/>
      <c r="D17" s="523"/>
      <c r="E17" s="533"/>
      <c r="F17" s="533"/>
      <c r="G17" s="527"/>
      <c r="H17" s="527"/>
      <c r="I17" s="527"/>
      <c r="L17" s="520"/>
      <c r="M17" s="523"/>
      <c r="N17" s="523"/>
      <c r="O17" s="523"/>
      <c r="P17" s="533"/>
      <c r="Q17" s="533"/>
      <c r="R17" s="527"/>
      <c r="S17" s="527"/>
      <c r="T17" s="527"/>
    </row>
    <row r="18" spans="1:20" ht="19.5" customHeight="1">
      <c r="A18" s="520"/>
      <c r="B18" s="523"/>
      <c r="C18" s="523"/>
      <c r="D18" s="523"/>
      <c r="E18" s="533"/>
      <c r="F18" s="533"/>
      <c r="G18" s="527"/>
      <c r="H18" s="527"/>
      <c r="I18" s="527"/>
      <c r="L18" s="520"/>
      <c r="M18" s="523"/>
      <c r="N18" s="523"/>
      <c r="O18" s="523"/>
      <c r="P18" s="533"/>
      <c r="Q18" s="533"/>
      <c r="R18" s="527"/>
      <c r="S18" s="527"/>
      <c r="T18" s="527"/>
    </row>
    <row r="19" spans="1:20" ht="19.5" customHeight="1" thickBot="1">
      <c r="A19" s="521"/>
      <c r="B19" s="523"/>
      <c r="C19" s="523"/>
      <c r="D19" s="523"/>
      <c r="E19" s="533"/>
      <c r="F19" s="533"/>
      <c r="G19" s="527"/>
      <c r="H19" s="527"/>
      <c r="I19" s="527"/>
      <c r="L19" s="521"/>
      <c r="M19" s="523"/>
      <c r="N19" s="523"/>
      <c r="O19" s="523"/>
      <c r="P19" s="533"/>
      <c r="Q19" s="533"/>
      <c r="R19" s="527"/>
      <c r="S19" s="527"/>
      <c r="T19" s="527"/>
    </row>
    <row r="20" spans="1:20" ht="15">
      <c r="A20" s="576" t="s">
        <v>15</v>
      </c>
      <c r="B20" s="472" t="str">
        <f>Teams!C9</f>
        <v>Paál László</v>
      </c>
      <c r="C20" s="472" t="str">
        <f>Teams!D9</f>
        <v>HUN</v>
      </c>
      <c r="D20" s="278">
        <v>219</v>
      </c>
      <c r="E20" s="278">
        <f>Teams!J9/6</f>
        <v>0</v>
      </c>
      <c r="F20" s="278">
        <f>Teams!E9</f>
        <v>8</v>
      </c>
      <c r="G20" s="468">
        <f aca="true" t="shared" si="2" ref="G20:G25">SUM(D20:F20)</f>
        <v>227</v>
      </c>
      <c r="H20" s="188">
        <f>SUM(D20:F22)</f>
        <v>616</v>
      </c>
      <c r="I20" s="226"/>
      <c r="L20" s="576" t="s">
        <v>128</v>
      </c>
      <c r="M20" s="177" t="s">
        <v>198</v>
      </c>
      <c r="N20" s="177" t="s">
        <v>184</v>
      </c>
      <c r="O20" s="161">
        <v>202</v>
      </c>
      <c r="P20" s="161"/>
      <c r="Q20" s="161">
        <v>4</v>
      </c>
      <c r="R20" s="172">
        <f aca="true" t="shared" si="3" ref="R20:R25">SUM(O20:Q20)</f>
        <v>206</v>
      </c>
      <c r="S20" s="188">
        <f>SUM(O20:Q22)</f>
        <v>548</v>
      </c>
      <c r="T20" s="226"/>
    </row>
    <row r="21" spans="1:20" ht="15">
      <c r="A21" s="577"/>
      <c r="B21" s="472" t="str">
        <f>Teams!C10</f>
        <v>Lubi Zoltán</v>
      </c>
      <c r="C21" s="472" t="str">
        <f>Teams!D10</f>
        <v>HUN</v>
      </c>
      <c r="D21" s="278">
        <v>232</v>
      </c>
      <c r="E21" s="278">
        <f>Teams!J10/6</f>
        <v>0</v>
      </c>
      <c r="F21" s="278">
        <f>Teams!E10</f>
        <v>0</v>
      </c>
      <c r="G21" s="468">
        <f t="shared" si="2"/>
        <v>232</v>
      </c>
      <c r="H21" s="188">
        <f>SUM(D20:F22)</f>
        <v>616</v>
      </c>
      <c r="I21" s="226"/>
      <c r="L21" s="577"/>
      <c r="M21" s="177" t="s">
        <v>199</v>
      </c>
      <c r="N21" s="177" t="s">
        <v>184</v>
      </c>
      <c r="O21" s="161">
        <v>146</v>
      </c>
      <c r="P21" s="161"/>
      <c r="Q21" s="161">
        <v>12</v>
      </c>
      <c r="R21" s="172">
        <f t="shared" si="3"/>
        <v>158</v>
      </c>
      <c r="S21" s="188">
        <f>SUM(O20:Q22)</f>
        <v>548</v>
      </c>
      <c r="T21" s="226"/>
    </row>
    <row r="22" spans="1:20" ht="15.75" thickBot="1">
      <c r="A22" s="578"/>
      <c r="B22" s="473" t="str">
        <f>Teams!C11</f>
        <v>Víg Géza</v>
      </c>
      <c r="C22" s="473" t="str">
        <f>Teams!D11</f>
        <v>HUN</v>
      </c>
      <c r="D22" s="474">
        <v>149</v>
      </c>
      <c r="E22" s="474">
        <f>Teams!J11/6</f>
        <v>0</v>
      </c>
      <c r="F22" s="474">
        <f>Teams!E11</f>
        <v>8</v>
      </c>
      <c r="G22" s="475">
        <f t="shared" si="2"/>
        <v>157</v>
      </c>
      <c r="H22" s="230">
        <f>SUM(D20:F22)</f>
        <v>616</v>
      </c>
      <c r="I22" s="231">
        <f>AVERAGE(D20:D22)</f>
        <v>200</v>
      </c>
      <c r="L22" s="578"/>
      <c r="M22" s="227" t="s">
        <v>196</v>
      </c>
      <c r="N22" s="227" t="s">
        <v>184</v>
      </c>
      <c r="O22" s="228">
        <v>184</v>
      </c>
      <c r="P22" s="228"/>
      <c r="Q22" s="228"/>
      <c r="R22" s="229">
        <f t="shared" si="3"/>
        <v>184</v>
      </c>
      <c r="S22" s="230">
        <f>SUM(O20:Q22)</f>
        <v>548</v>
      </c>
      <c r="T22" s="231">
        <f>AVERAGE(O20:O22)</f>
        <v>177.33333333333334</v>
      </c>
    </row>
    <row r="23" spans="1:20" ht="15.75" thickTop="1">
      <c r="A23" s="579" t="s">
        <v>16</v>
      </c>
      <c r="B23" s="232" t="str">
        <f>Teams!C12</f>
        <v>Skobrics Zoltán</v>
      </c>
      <c r="C23" s="232" t="str">
        <f>Teams!D12</f>
        <v>HUN</v>
      </c>
      <c r="D23" s="233">
        <v>199</v>
      </c>
      <c r="E23" s="233">
        <f>Teams!J12/6</f>
        <v>0</v>
      </c>
      <c r="F23" s="233">
        <f>Teams!E12</f>
        <v>4</v>
      </c>
      <c r="G23" s="234">
        <f t="shared" si="2"/>
        <v>203</v>
      </c>
      <c r="H23" s="235">
        <f>SUM(D23:F25)</f>
        <v>599</v>
      </c>
      <c r="I23" s="236"/>
      <c r="L23" s="579" t="s">
        <v>129</v>
      </c>
      <c r="M23" s="469" t="s">
        <v>115</v>
      </c>
      <c r="N23" s="469" t="s">
        <v>121</v>
      </c>
      <c r="O23" s="470">
        <v>189</v>
      </c>
      <c r="P23" s="470"/>
      <c r="Q23" s="470">
        <v>4</v>
      </c>
      <c r="R23" s="471">
        <f t="shared" si="3"/>
        <v>193</v>
      </c>
      <c r="S23" s="235">
        <f>SUM(O23:Q25)</f>
        <v>656</v>
      </c>
      <c r="T23" s="236"/>
    </row>
    <row r="24" spans="1:20" ht="15">
      <c r="A24" s="577"/>
      <c r="B24" s="177" t="str">
        <f>Teams!C13</f>
        <v>Gyomai László</v>
      </c>
      <c r="C24" s="177" t="str">
        <f>Teams!D13</f>
        <v>HUN</v>
      </c>
      <c r="D24" s="161">
        <v>246</v>
      </c>
      <c r="E24" s="161">
        <f>Teams!J13/6</f>
        <v>0</v>
      </c>
      <c r="F24" s="161">
        <f>Teams!E13</f>
        <v>0</v>
      </c>
      <c r="G24" s="172">
        <f t="shared" si="2"/>
        <v>246</v>
      </c>
      <c r="H24" s="188">
        <f>SUM(D23:F25)</f>
        <v>599</v>
      </c>
      <c r="I24" s="226"/>
      <c r="L24" s="577"/>
      <c r="M24" s="472" t="s">
        <v>111</v>
      </c>
      <c r="N24" s="472" t="s">
        <v>121</v>
      </c>
      <c r="O24" s="278">
        <v>268</v>
      </c>
      <c r="P24" s="278"/>
      <c r="Q24" s="278"/>
      <c r="R24" s="468">
        <f t="shared" si="3"/>
        <v>268</v>
      </c>
      <c r="S24" s="188">
        <f>SUM(O23:Q25)</f>
        <v>656</v>
      </c>
      <c r="T24" s="226"/>
    </row>
    <row r="25" spans="1:20" ht="15.75" thickBot="1">
      <c r="A25" s="578"/>
      <c r="B25" s="227" t="str">
        <f>Teams!C14</f>
        <v>Bódis György id.</v>
      </c>
      <c r="C25" s="227" t="str">
        <f>Teams!D14</f>
        <v>HUN</v>
      </c>
      <c r="D25" s="228">
        <v>146</v>
      </c>
      <c r="E25" s="228">
        <f>Teams!J14/6</f>
        <v>0</v>
      </c>
      <c r="F25" s="228">
        <f>Teams!E14</f>
        <v>4</v>
      </c>
      <c r="G25" s="229">
        <f t="shared" si="2"/>
        <v>150</v>
      </c>
      <c r="H25" s="230">
        <f>SUM(D23:F25)</f>
        <v>599</v>
      </c>
      <c r="I25" s="231">
        <f>AVERAGE(D23:D25)</f>
        <v>197</v>
      </c>
      <c r="L25" s="578"/>
      <c r="M25" s="473" t="s">
        <v>182</v>
      </c>
      <c r="N25" s="473" t="s">
        <v>121</v>
      </c>
      <c r="O25" s="474">
        <v>191</v>
      </c>
      <c r="P25" s="474"/>
      <c r="Q25" s="474">
        <v>4</v>
      </c>
      <c r="R25" s="475">
        <f t="shared" si="3"/>
        <v>195</v>
      </c>
      <c r="S25" s="230">
        <f>SUM(O23:Q25)</f>
        <v>656</v>
      </c>
      <c r="T25" s="231">
        <f>AVERAGE(O23:O25)</f>
        <v>216</v>
      </c>
    </row>
    <row r="26" ht="15" thickTop="1"/>
    <row r="29" ht="15" thickBot="1"/>
    <row r="30" spans="12:14" ht="49.5" customHeight="1" thickBot="1">
      <c r="L30" s="583" t="s">
        <v>213</v>
      </c>
      <c r="M30" s="584"/>
      <c r="N30" s="585"/>
    </row>
    <row r="31" spans="12:14" ht="9.75" customHeight="1">
      <c r="L31" s="586"/>
      <c r="M31" s="589" t="s">
        <v>1</v>
      </c>
      <c r="N31" s="592" t="s">
        <v>2</v>
      </c>
    </row>
    <row r="32" spans="12:14" ht="9.75" customHeight="1">
      <c r="L32" s="587"/>
      <c r="M32" s="590"/>
      <c r="N32" s="593"/>
    </row>
    <row r="33" spans="12:14" ht="9.75" customHeight="1">
      <c r="L33" s="587"/>
      <c r="M33" s="590"/>
      <c r="N33" s="593"/>
    </row>
    <row r="34" spans="12:14" ht="9.75" customHeight="1" thickBot="1">
      <c r="L34" s="588"/>
      <c r="M34" s="591"/>
      <c r="N34" s="594"/>
    </row>
    <row r="35" spans="12:14" ht="16.5" customHeight="1">
      <c r="L35" s="580" t="s">
        <v>14</v>
      </c>
      <c r="M35" s="116" t="s">
        <v>188</v>
      </c>
      <c r="N35" s="144" t="s">
        <v>121</v>
      </c>
    </row>
    <row r="36" spans="12:14" ht="16.5" customHeight="1">
      <c r="L36" s="581"/>
      <c r="M36" s="145" t="s">
        <v>178</v>
      </c>
      <c r="N36" s="146" t="s">
        <v>121</v>
      </c>
    </row>
    <row r="37" spans="12:14" ht="16.5" customHeight="1" thickBot="1">
      <c r="L37" s="582"/>
      <c r="M37" s="147" t="s">
        <v>215</v>
      </c>
      <c r="N37" s="148" t="s">
        <v>121</v>
      </c>
    </row>
    <row r="38" spans="12:14" ht="16.5" customHeight="1">
      <c r="L38" s="580" t="s">
        <v>15</v>
      </c>
      <c r="M38" s="142" t="s">
        <v>204</v>
      </c>
      <c r="N38" s="143" t="s">
        <v>184</v>
      </c>
    </row>
    <row r="39" spans="12:14" ht="16.5" customHeight="1">
      <c r="L39" s="581"/>
      <c r="M39" s="138" t="s">
        <v>205</v>
      </c>
      <c r="N39" s="139" t="s">
        <v>184</v>
      </c>
    </row>
    <row r="40" spans="12:14" ht="16.5" customHeight="1" thickBot="1">
      <c r="L40" s="582"/>
      <c r="M40" s="140" t="s">
        <v>197</v>
      </c>
      <c r="N40" s="141" t="s">
        <v>184</v>
      </c>
    </row>
    <row r="41" spans="12:14" ht="16.5" customHeight="1">
      <c r="L41" s="580" t="s">
        <v>16</v>
      </c>
      <c r="M41" s="142" t="s">
        <v>115</v>
      </c>
      <c r="N41" s="143" t="s">
        <v>121</v>
      </c>
    </row>
    <row r="42" spans="12:14" ht="16.5" customHeight="1">
      <c r="L42" s="581"/>
      <c r="M42" s="138" t="s">
        <v>111</v>
      </c>
      <c r="N42" s="139" t="s">
        <v>121</v>
      </c>
    </row>
    <row r="43" spans="12:14" ht="16.5" customHeight="1" thickBot="1">
      <c r="L43" s="582"/>
      <c r="M43" s="140" t="s">
        <v>182</v>
      </c>
      <c r="N43" s="141" t="s">
        <v>121</v>
      </c>
    </row>
    <row r="44" spans="12:14" ht="16.5" customHeight="1">
      <c r="L44" s="580" t="s">
        <v>17</v>
      </c>
      <c r="M44" s="142" t="s">
        <v>198</v>
      </c>
      <c r="N44" s="143" t="s">
        <v>184</v>
      </c>
    </row>
    <row r="45" spans="12:14" ht="16.5" customHeight="1">
      <c r="L45" s="581"/>
      <c r="M45" s="138" t="s">
        <v>199</v>
      </c>
      <c r="N45" s="139" t="s">
        <v>184</v>
      </c>
    </row>
    <row r="46" spans="12:14" ht="16.5" customHeight="1" thickBot="1">
      <c r="L46" s="582"/>
      <c r="M46" s="140" t="s">
        <v>196</v>
      </c>
      <c r="N46" s="141" t="s">
        <v>184</v>
      </c>
    </row>
  </sheetData>
  <sheetProtection/>
  <mergeCells count="56">
    <mergeCell ref="L44:L46"/>
    <mergeCell ref="L35:L37"/>
    <mergeCell ref="L38:L40"/>
    <mergeCell ref="L41:L43"/>
    <mergeCell ref="L30:N30"/>
    <mergeCell ref="L31:L34"/>
    <mergeCell ref="M31:M34"/>
    <mergeCell ref="N31:N34"/>
    <mergeCell ref="I16:I19"/>
    <mergeCell ref="M16:M19"/>
    <mergeCell ref="E16:E19"/>
    <mergeCell ref="D16:D19"/>
    <mergeCell ref="F16:F19"/>
    <mergeCell ref="G16:G19"/>
    <mergeCell ref="H16:H19"/>
    <mergeCell ref="A20:A22"/>
    <mergeCell ref="A23:A25"/>
    <mergeCell ref="A16:A19"/>
    <mergeCell ref="B16:B19"/>
    <mergeCell ref="C16:C19"/>
    <mergeCell ref="A1:I1"/>
    <mergeCell ref="A2:A5"/>
    <mergeCell ref="B2:B5"/>
    <mergeCell ref="C2:C5"/>
    <mergeCell ref="D2:D5"/>
    <mergeCell ref="E2:E5"/>
    <mergeCell ref="F2:F5"/>
    <mergeCell ref="G2:G5"/>
    <mergeCell ref="H2:H5"/>
    <mergeCell ref="I2:I5"/>
    <mergeCell ref="L1:T1"/>
    <mergeCell ref="L2:L5"/>
    <mergeCell ref="M2:M5"/>
    <mergeCell ref="N2:N5"/>
    <mergeCell ref="O2:O5"/>
    <mergeCell ref="P2:P5"/>
    <mergeCell ref="Q2:Q5"/>
    <mergeCell ref="R2:R5"/>
    <mergeCell ref="S2:S5"/>
    <mergeCell ref="T2:T5"/>
    <mergeCell ref="L20:L22"/>
    <mergeCell ref="L23:L25"/>
    <mergeCell ref="A6:A8"/>
    <mergeCell ref="A9:A11"/>
    <mergeCell ref="A15:I15"/>
    <mergeCell ref="L6:L8"/>
    <mergeCell ref="L9:L11"/>
    <mergeCell ref="L15:T15"/>
    <mergeCell ref="L16:L19"/>
    <mergeCell ref="N16:N19"/>
    <mergeCell ref="O16:O19"/>
    <mergeCell ref="P16:P19"/>
    <mergeCell ref="S16:S19"/>
    <mergeCell ref="Q16:Q19"/>
    <mergeCell ref="T16:T19"/>
    <mergeCell ref="R16:R19"/>
  </mergeCells>
  <conditionalFormatting sqref="D6:D11 A9 A6">
    <cfRule type="cellIs" priority="13" dxfId="172" operator="between" stopIfTrue="1">
      <formula>200</formula>
      <formula>219</formula>
    </cfRule>
    <cfRule type="cellIs" priority="14" dxfId="173" operator="between" stopIfTrue="1">
      <formula>220</formula>
      <formula>249</formula>
    </cfRule>
    <cfRule type="cellIs" priority="15" dxfId="174" operator="between" stopIfTrue="1">
      <formula>250</formula>
      <formula>300</formula>
    </cfRule>
  </conditionalFormatting>
  <conditionalFormatting sqref="D20:D25 A23 A20">
    <cfRule type="cellIs" priority="10" dxfId="172" operator="between" stopIfTrue="1">
      <formula>200</formula>
      <formula>219</formula>
    </cfRule>
    <cfRule type="cellIs" priority="11" dxfId="173" operator="between" stopIfTrue="1">
      <formula>220</formula>
      <formula>249</formula>
    </cfRule>
    <cfRule type="cellIs" priority="12" dxfId="174" operator="between" stopIfTrue="1">
      <formula>250</formula>
      <formula>300</formula>
    </cfRule>
  </conditionalFormatting>
  <conditionalFormatting sqref="O6:O11 L9 L6">
    <cfRule type="cellIs" priority="7" dxfId="172" operator="between" stopIfTrue="1">
      <formula>200</formula>
      <formula>219</formula>
    </cfRule>
    <cfRule type="cellIs" priority="8" dxfId="173" operator="between" stopIfTrue="1">
      <formula>220</formula>
      <formula>249</formula>
    </cfRule>
    <cfRule type="cellIs" priority="9" dxfId="174" operator="between" stopIfTrue="1">
      <formula>250</formula>
      <formula>300</formula>
    </cfRule>
  </conditionalFormatting>
  <conditionalFormatting sqref="O20:O25 L23 L20">
    <cfRule type="cellIs" priority="4" dxfId="172" operator="between" stopIfTrue="1">
      <formula>200</formula>
      <formula>219</formula>
    </cfRule>
    <cfRule type="cellIs" priority="5" dxfId="173" operator="between" stopIfTrue="1">
      <formula>220</formula>
      <formula>249</formula>
    </cfRule>
    <cfRule type="cellIs" priority="6" dxfId="174" operator="between" stopIfTrue="1">
      <formula>250</formula>
      <formula>300</formula>
    </cfRule>
  </conditionalFormatting>
  <conditionalFormatting sqref="L35">
    <cfRule type="cellIs" priority="1" dxfId="172" operator="between" stopIfTrue="1">
      <formula>200</formula>
      <formula>219</formula>
    </cfRule>
    <cfRule type="cellIs" priority="2" dxfId="173" operator="between" stopIfTrue="1">
      <formula>220</formula>
      <formula>249</formula>
    </cfRule>
    <cfRule type="cellIs" priority="3" dxfId="174" operator="between" stopIfTrue="1">
      <formula>250</formula>
      <formula>300</formula>
    </cfRule>
  </conditionalFormatting>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0000"/>
  </sheetPr>
  <dimension ref="A1:T161"/>
  <sheetViews>
    <sheetView zoomScale="90" zoomScaleNormal="90" zoomScalePageLayoutView="0" workbookViewId="0" topLeftCell="A1">
      <pane xSplit="2" ySplit="5" topLeftCell="C46" activePane="bottomRight" state="frozen"/>
      <selection pane="topLeft" activeCell="A1" sqref="A1"/>
      <selection pane="topRight" activeCell="C1" sqref="C1"/>
      <selection pane="bottomLeft" activeCell="A6" sqref="A6"/>
      <selection pane="bottomRight" activeCell="H26" sqref="H26"/>
    </sheetView>
  </sheetViews>
  <sheetFormatPr defaultColWidth="9.140625" defaultRowHeight="15" customHeight="1"/>
  <cols>
    <col min="1" max="1" width="5.7109375" style="0" customWidth="1"/>
    <col min="2" max="2" width="24.28125" style="0" customWidth="1"/>
    <col min="3" max="3" width="8.7109375" style="149" customWidth="1"/>
    <col min="4" max="4" width="8.7109375" style="131" customWidth="1"/>
    <col min="5" max="14" width="8.7109375" style="0" customWidth="1"/>
    <col min="15" max="15" width="2.8515625" style="0" customWidth="1"/>
  </cols>
  <sheetData>
    <row r="1" spans="1:14" ht="30" customHeight="1">
      <c r="A1" s="516" t="s">
        <v>125</v>
      </c>
      <c r="B1" s="517"/>
      <c r="C1" s="517"/>
      <c r="D1" s="517"/>
      <c r="E1" s="517"/>
      <c r="F1" s="517"/>
      <c r="G1" s="517"/>
      <c r="H1" s="517"/>
      <c r="I1" s="517"/>
      <c r="J1" s="517"/>
      <c r="K1" s="517"/>
      <c r="L1" s="517"/>
      <c r="M1" s="517"/>
      <c r="N1" s="518"/>
    </row>
    <row r="2" spans="1:14" ht="19.5" customHeight="1">
      <c r="A2" s="599"/>
      <c r="B2" s="522" t="s">
        <v>1</v>
      </c>
      <c r="C2" s="600" t="s">
        <v>2</v>
      </c>
      <c r="D2" s="532" t="s">
        <v>10</v>
      </c>
      <c r="E2" s="522" t="s">
        <v>3</v>
      </c>
      <c r="F2" s="522" t="s">
        <v>4</v>
      </c>
      <c r="G2" s="522" t="s">
        <v>5</v>
      </c>
      <c r="H2" s="522" t="s">
        <v>6</v>
      </c>
      <c r="I2" s="522" t="s">
        <v>7</v>
      </c>
      <c r="J2" s="522" t="s">
        <v>8</v>
      </c>
      <c r="K2" s="532" t="s">
        <v>9</v>
      </c>
      <c r="L2" s="532" t="s">
        <v>10</v>
      </c>
      <c r="M2" s="526" t="s">
        <v>11</v>
      </c>
      <c r="N2" s="562" t="s">
        <v>12</v>
      </c>
    </row>
    <row r="3" spans="1:14" ht="19.5" customHeight="1">
      <c r="A3" s="599"/>
      <c r="B3" s="523"/>
      <c r="C3" s="601"/>
      <c r="D3" s="533"/>
      <c r="E3" s="523"/>
      <c r="F3" s="523"/>
      <c r="G3" s="523"/>
      <c r="H3" s="523"/>
      <c r="I3" s="523"/>
      <c r="J3" s="523"/>
      <c r="K3" s="533"/>
      <c r="L3" s="533"/>
      <c r="M3" s="527"/>
      <c r="N3" s="563"/>
    </row>
    <row r="4" spans="1:14" ht="19.5" customHeight="1">
      <c r="A4" s="599"/>
      <c r="B4" s="523"/>
      <c r="C4" s="601"/>
      <c r="D4" s="533"/>
      <c r="E4" s="523"/>
      <c r="F4" s="523"/>
      <c r="G4" s="523"/>
      <c r="H4" s="523"/>
      <c r="I4" s="523"/>
      <c r="J4" s="523"/>
      <c r="K4" s="533"/>
      <c r="L4" s="533"/>
      <c r="M4" s="527"/>
      <c r="N4" s="563"/>
    </row>
    <row r="5" spans="1:14" ht="19.5" customHeight="1">
      <c r="A5" s="599"/>
      <c r="B5" s="523"/>
      <c r="C5" s="601"/>
      <c r="D5" s="602"/>
      <c r="E5" s="523"/>
      <c r="F5" s="523"/>
      <c r="G5" s="523"/>
      <c r="H5" s="523"/>
      <c r="I5" s="523"/>
      <c r="J5" s="523"/>
      <c r="K5" s="533"/>
      <c r="L5" s="533"/>
      <c r="M5" s="527"/>
      <c r="N5" s="563"/>
    </row>
    <row r="6" spans="1:14" ht="18" customHeight="1">
      <c r="A6" s="595" t="s">
        <v>14</v>
      </c>
      <c r="B6" s="138" t="s">
        <v>111</v>
      </c>
      <c r="C6" s="360" t="s">
        <v>121</v>
      </c>
      <c r="D6" s="338">
        <v>0</v>
      </c>
      <c r="E6" s="247">
        <v>202</v>
      </c>
      <c r="F6" s="247">
        <v>247</v>
      </c>
      <c r="G6" s="247">
        <v>182</v>
      </c>
      <c r="H6" s="247">
        <v>215</v>
      </c>
      <c r="I6" s="247">
        <v>221</v>
      </c>
      <c r="J6" s="247">
        <v>172</v>
      </c>
      <c r="K6" s="247">
        <v>0</v>
      </c>
      <c r="L6" s="338">
        <v>0</v>
      </c>
      <c r="M6" s="188">
        <f>SUM(E6:L8)</f>
        <v>3351</v>
      </c>
      <c r="N6" s="239">
        <f>AVERAGE(E6:J8)</f>
        <v>209.4375</v>
      </c>
    </row>
    <row r="7" spans="1:20" ht="18" customHeight="1">
      <c r="A7" s="595"/>
      <c r="B7" s="245" t="s">
        <v>111</v>
      </c>
      <c r="C7" s="262" t="s">
        <v>121</v>
      </c>
      <c r="D7" s="391"/>
      <c r="E7" s="161">
        <v>181</v>
      </c>
      <c r="F7" s="161">
        <v>183</v>
      </c>
      <c r="G7" s="161">
        <v>279</v>
      </c>
      <c r="H7" s="161">
        <v>269</v>
      </c>
      <c r="I7" s="161">
        <v>189</v>
      </c>
      <c r="J7" s="161">
        <v>205</v>
      </c>
      <c r="K7" s="161">
        <v>0</v>
      </c>
      <c r="L7" s="161">
        <v>0</v>
      </c>
      <c r="M7" s="188">
        <f>SUM(E6:L8)</f>
        <v>3351</v>
      </c>
      <c r="N7" s="239">
        <f>AVERAGE(E6:J8)</f>
        <v>209.4375</v>
      </c>
      <c r="Q7" s="152"/>
      <c r="R7" s="28"/>
      <c r="S7" s="28"/>
      <c r="T7" s="28"/>
    </row>
    <row r="8" spans="1:20" ht="18" customHeight="1" thickBot="1">
      <c r="A8" s="596"/>
      <c r="B8" s="252" t="s">
        <v>111</v>
      </c>
      <c r="C8" s="252" t="s">
        <v>121</v>
      </c>
      <c r="D8" s="362"/>
      <c r="E8" s="228">
        <v>227</v>
      </c>
      <c r="F8" s="228">
        <v>160</v>
      </c>
      <c r="G8" s="228">
        <v>225</v>
      </c>
      <c r="H8" s="228">
        <v>194</v>
      </c>
      <c r="I8" s="249"/>
      <c r="J8" s="249"/>
      <c r="K8" s="228">
        <v>0</v>
      </c>
      <c r="L8" s="228">
        <v>0</v>
      </c>
      <c r="M8" s="242">
        <f>SUM(E6:L8)</f>
        <v>3351</v>
      </c>
      <c r="N8" s="231">
        <f>AVERAGE(E6:J8)</f>
        <v>209.4375</v>
      </c>
      <c r="Q8" s="152"/>
      <c r="R8" s="28"/>
      <c r="S8" s="28"/>
      <c r="T8" s="28"/>
    </row>
    <row r="9" spans="1:20" ht="18" customHeight="1" thickTop="1">
      <c r="A9" s="598" t="s">
        <v>15</v>
      </c>
      <c r="B9" s="250" t="s">
        <v>197</v>
      </c>
      <c r="C9" s="251" t="s">
        <v>184</v>
      </c>
      <c r="D9" s="233">
        <v>8</v>
      </c>
      <c r="E9" s="233">
        <v>168</v>
      </c>
      <c r="F9" s="233">
        <v>189</v>
      </c>
      <c r="G9" s="233">
        <v>197</v>
      </c>
      <c r="H9" s="233">
        <v>244</v>
      </c>
      <c r="I9" s="233">
        <v>196</v>
      </c>
      <c r="J9" s="233">
        <v>137</v>
      </c>
      <c r="K9" s="233">
        <v>0</v>
      </c>
      <c r="L9" s="233">
        <v>48</v>
      </c>
      <c r="M9" s="235">
        <f>SUM(E9:L11)</f>
        <v>3236</v>
      </c>
      <c r="N9" s="244">
        <f>AVERAGE(E9:J11)</f>
        <v>194.25</v>
      </c>
      <c r="Q9" s="152"/>
      <c r="R9" s="28"/>
      <c r="S9" s="153"/>
      <c r="T9" s="28"/>
    </row>
    <row r="10" spans="1:20" ht="18" customHeight="1">
      <c r="A10" s="595"/>
      <c r="B10" s="240" t="s">
        <v>197</v>
      </c>
      <c r="C10" s="252" t="s">
        <v>184</v>
      </c>
      <c r="D10" s="325"/>
      <c r="E10" s="161">
        <v>177</v>
      </c>
      <c r="F10" s="161">
        <v>147</v>
      </c>
      <c r="G10" s="161">
        <v>180</v>
      </c>
      <c r="H10" s="161">
        <v>257</v>
      </c>
      <c r="I10" s="161">
        <v>207</v>
      </c>
      <c r="J10" s="161">
        <v>204</v>
      </c>
      <c r="K10" s="161">
        <v>0</v>
      </c>
      <c r="L10" s="161">
        <v>48</v>
      </c>
      <c r="M10" s="188">
        <f>SUM(E9:L11)</f>
        <v>3236</v>
      </c>
      <c r="N10" s="239">
        <f>AVERAGE(E9:I11)</f>
        <v>197.64285714285714</v>
      </c>
      <c r="Q10" s="152"/>
      <c r="R10" s="28"/>
      <c r="S10" s="153"/>
      <c r="T10" s="28"/>
    </row>
    <row r="11" spans="1:20" ht="18" customHeight="1" thickBot="1">
      <c r="A11" s="596"/>
      <c r="B11" s="248" t="s">
        <v>197</v>
      </c>
      <c r="C11" s="248" t="s">
        <v>184</v>
      </c>
      <c r="D11" s="326"/>
      <c r="E11" s="228">
        <v>177</v>
      </c>
      <c r="F11" s="228">
        <v>201</v>
      </c>
      <c r="G11" s="228">
        <v>192</v>
      </c>
      <c r="H11" s="228">
        <v>235</v>
      </c>
      <c r="I11" s="228"/>
      <c r="J11" s="228"/>
      <c r="K11" s="228">
        <v>0</v>
      </c>
      <c r="L11" s="228">
        <v>32</v>
      </c>
      <c r="M11" s="242">
        <f>SUM(E9:L11)</f>
        <v>3236</v>
      </c>
      <c r="N11" s="231">
        <f>AVERAGE(E9:J11)</f>
        <v>194.25</v>
      </c>
      <c r="Q11" s="152"/>
      <c r="R11" s="28"/>
      <c r="S11" s="28"/>
      <c r="T11" s="28"/>
    </row>
    <row r="12" spans="1:20" ht="18" customHeight="1" thickTop="1">
      <c r="A12" s="598" t="s">
        <v>16</v>
      </c>
      <c r="B12" s="254" t="s">
        <v>195</v>
      </c>
      <c r="C12" s="255" t="s">
        <v>122</v>
      </c>
      <c r="D12" s="243">
        <v>12</v>
      </c>
      <c r="E12" s="243">
        <v>189</v>
      </c>
      <c r="F12" s="243">
        <v>216</v>
      </c>
      <c r="G12" s="243">
        <v>186</v>
      </c>
      <c r="H12" s="243">
        <v>213</v>
      </c>
      <c r="I12" s="243">
        <v>236</v>
      </c>
      <c r="J12" s="243">
        <v>210</v>
      </c>
      <c r="K12" s="243">
        <v>0</v>
      </c>
      <c r="L12" s="243">
        <v>72</v>
      </c>
      <c r="M12" s="235">
        <f>SUM(E12:L14)</f>
        <v>3232</v>
      </c>
      <c r="N12" s="244">
        <f>AVERAGE(E12:J14)</f>
        <v>190</v>
      </c>
      <c r="Q12" s="152"/>
      <c r="R12" s="28"/>
      <c r="S12" s="154"/>
      <c r="T12" s="28"/>
    </row>
    <row r="13" spans="1:14" ht="18" customHeight="1">
      <c r="A13" s="595"/>
      <c r="B13" s="252" t="s">
        <v>195</v>
      </c>
      <c r="C13" s="246" t="s">
        <v>122</v>
      </c>
      <c r="D13" s="327"/>
      <c r="E13" s="161">
        <v>212</v>
      </c>
      <c r="F13" s="161">
        <v>180</v>
      </c>
      <c r="G13" s="161">
        <v>158</v>
      </c>
      <c r="H13" s="161">
        <v>191</v>
      </c>
      <c r="I13" s="161">
        <v>194</v>
      </c>
      <c r="J13" s="161">
        <v>183</v>
      </c>
      <c r="K13" s="161">
        <v>0</v>
      </c>
      <c r="L13" s="257">
        <v>72</v>
      </c>
      <c r="M13" s="188">
        <f>SUM(E12:L14)</f>
        <v>3232</v>
      </c>
      <c r="N13" s="239">
        <f>AVERAGE(E12:J14)</f>
        <v>190</v>
      </c>
    </row>
    <row r="14" spans="1:14" ht="18" customHeight="1" thickBot="1">
      <c r="A14" s="596"/>
      <c r="B14" s="248" t="s">
        <v>195</v>
      </c>
      <c r="C14" s="248" t="s">
        <v>122</v>
      </c>
      <c r="D14" s="326"/>
      <c r="E14" s="228">
        <v>172</v>
      </c>
      <c r="F14" s="228">
        <v>145</v>
      </c>
      <c r="G14" s="228">
        <v>159</v>
      </c>
      <c r="H14" s="228">
        <v>196</v>
      </c>
      <c r="I14" s="249"/>
      <c r="J14" s="249"/>
      <c r="K14" s="228">
        <v>0</v>
      </c>
      <c r="L14" s="228">
        <v>48</v>
      </c>
      <c r="M14" s="242">
        <f>SUM(E12:L14)</f>
        <v>3232</v>
      </c>
      <c r="N14" s="231">
        <f>AVERAGE(E12:J14)</f>
        <v>190</v>
      </c>
    </row>
    <row r="15" spans="1:14" ht="18" customHeight="1" thickTop="1">
      <c r="A15" s="598" t="s">
        <v>17</v>
      </c>
      <c r="B15" s="250" t="s">
        <v>188</v>
      </c>
      <c r="C15" s="251" t="s">
        <v>121</v>
      </c>
      <c r="D15" s="233">
        <v>8</v>
      </c>
      <c r="E15" s="233">
        <v>205</v>
      </c>
      <c r="F15" s="233">
        <v>169</v>
      </c>
      <c r="G15" s="233">
        <v>182</v>
      </c>
      <c r="H15" s="233">
        <v>247</v>
      </c>
      <c r="I15" s="233">
        <v>172</v>
      </c>
      <c r="J15" s="233">
        <v>177</v>
      </c>
      <c r="K15" s="233">
        <v>0</v>
      </c>
      <c r="L15" s="233">
        <v>48</v>
      </c>
      <c r="M15" s="235">
        <f>SUM(E15:L17)</f>
        <v>3220</v>
      </c>
      <c r="N15" s="244">
        <f>AVERAGE(E15:J17)</f>
        <v>193.25</v>
      </c>
    </row>
    <row r="16" spans="1:14" ht="18" customHeight="1">
      <c r="A16" s="595"/>
      <c r="B16" s="266" t="s">
        <v>188</v>
      </c>
      <c r="C16" s="241" t="s">
        <v>121</v>
      </c>
      <c r="D16" s="325"/>
      <c r="E16" s="161">
        <v>186</v>
      </c>
      <c r="F16" s="161">
        <v>236</v>
      </c>
      <c r="G16" s="161">
        <v>195</v>
      </c>
      <c r="H16" s="161">
        <v>160</v>
      </c>
      <c r="I16" s="161">
        <v>136</v>
      </c>
      <c r="J16" s="161">
        <v>195</v>
      </c>
      <c r="K16" s="161">
        <v>0</v>
      </c>
      <c r="L16" s="161">
        <v>48</v>
      </c>
      <c r="M16" s="188">
        <f>SUM(E15:L17)</f>
        <v>3220</v>
      </c>
      <c r="N16" s="239">
        <f>AVERAGE(E15:J17)</f>
        <v>193.25</v>
      </c>
    </row>
    <row r="17" spans="1:14" ht="18" customHeight="1" thickBot="1">
      <c r="A17" s="596"/>
      <c r="B17" s="248" t="s">
        <v>188</v>
      </c>
      <c r="C17" s="248" t="s">
        <v>121</v>
      </c>
      <c r="D17" s="326"/>
      <c r="E17" s="228">
        <v>212</v>
      </c>
      <c r="F17" s="228">
        <v>176</v>
      </c>
      <c r="G17" s="228">
        <v>168</v>
      </c>
      <c r="H17" s="228">
        <v>276</v>
      </c>
      <c r="I17" s="228"/>
      <c r="J17" s="228"/>
      <c r="K17" s="228">
        <v>0</v>
      </c>
      <c r="L17" s="228">
        <v>32</v>
      </c>
      <c r="M17" s="242">
        <f>SUM(E15:L17)</f>
        <v>3220</v>
      </c>
      <c r="N17" s="231">
        <f>AVERAGE(E15:J17)</f>
        <v>193.25</v>
      </c>
    </row>
    <row r="18" spans="1:14" ht="18" customHeight="1" thickTop="1">
      <c r="A18" s="598" t="s">
        <v>18</v>
      </c>
      <c r="B18" s="237" t="s">
        <v>178</v>
      </c>
      <c r="C18" s="238" t="s">
        <v>121</v>
      </c>
      <c r="D18" s="160">
        <v>0</v>
      </c>
      <c r="E18" s="233">
        <v>219</v>
      </c>
      <c r="F18" s="233">
        <v>162</v>
      </c>
      <c r="G18" s="233">
        <v>223</v>
      </c>
      <c r="H18" s="233">
        <v>181</v>
      </c>
      <c r="I18" s="233">
        <v>227</v>
      </c>
      <c r="J18" s="233">
        <v>237</v>
      </c>
      <c r="K18" s="233">
        <v>0</v>
      </c>
      <c r="L18" s="233">
        <v>0</v>
      </c>
      <c r="M18" s="235">
        <f>SUM(E18:L20)</f>
        <v>3180</v>
      </c>
      <c r="N18" s="244">
        <f>AVERAGE(E18:J20)</f>
        <v>198.75</v>
      </c>
    </row>
    <row r="19" spans="1:14" ht="18" customHeight="1">
      <c r="A19" s="595"/>
      <c r="B19" s="240" t="s">
        <v>178</v>
      </c>
      <c r="C19" s="252" t="s">
        <v>121</v>
      </c>
      <c r="D19" s="325"/>
      <c r="E19" s="161">
        <v>203</v>
      </c>
      <c r="F19" s="161">
        <v>211</v>
      </c>
      <c r="G19" s="161">
        <v>157</v>
      </c>
      <c r="H19" s="161">
        <v>210</v>
      </c>
      <c r="I19" s="161">
        <v>164</v>
      </c>
      <c r="J19" s="161">
        <v>146</v>
      </c>
      <c r="K19" s="161">
        <v>0</v>
      </c>
      <c r="L19" s="161">
        <v>0</v>
      </c>
      <c r="M19" s="188">
        <f>SUM(E18:L20)</f>
        <v>3180</v>
      </c>
      <c r="N19" s="239">
        <f>AVERAGE(E18:J20)</f>
        <v>198.75</v>
      </c>
    </row>
    <row r="20" spans="1:14" ht="18" customHeight="1" thickBot="1">
      <c r="A20" s="596"/>
      <c r="B20" s="248" t="s">
        <v>178</v>
      </c>
      <c r="C20" s="248" t="s">
        <v>121</v>
      </c>
      <c r="D20" s="326"/>
      <c r="E20" s="228">
        <v>212</v>
      </c>
      <c r="F20" s="228">
        <v>227</v>
      </c>
      <c r="G20" s="228">
        <v>194</v>
      </c>
      <c r="H20" s="228">
        <v>207</v>
      </c>
      <c r="I20" s="456"/>
      <c r="J20" s="228"/>
      <c r="K20" s="228">
        <v>0</v>
      </c>
      <c r="L20" s="228">
        <v>0</v>
      </c>
      <c r="M20" s="242">
        <f>SUM(E18:L20)</f>
        <v>3180</v>
      </c>
      <c r="N20" s="231">
        <f>AVERAGE(E18:J20)</f>
        <v>198.75</v>
      </c>
    </row>
    <row r="21" spans="1:14" ht="18" customHeight="1" thickTop="1">
      <c r="A21" s="598" t="s">
        <v>19</v>
      </c>
      <c r="B21" s="232" t="s">
        <v>215</v>
      </c>
      <c r="C21" s="232" t="s">
        <v>121</v>
      </c>
      <c r="D21" s="233">
        <v>8</v>
      </c>
      <c r="E21" s="233">
        <v>211</v>
      </c>
      <c r="F21" s="233">
        <v>232</v>
      </c>
      <c r="G21" s="233">
        <v>200</v>
      </c>
      <c r="H21" s="233">
        <v>172</v>
      </c>
      <c r="I21" s="233">
        <v>184</v>
      </c>
      <c r="J21" s="233">
        <v>156</v>
      </c>
      <c r="K21" s="233">
        <v>0</v>
      </c>
      <c r="L21" s="243">
        <v>48</v>
      </c>
      <c r="M21" s="235">
        <f>SUM(E21:L23)</f>
        <v>3169</v>
      </c>
      <c r="N21" s="244">
        <f>AVERAGE(E21:J23)</f>
        <v>190.0625</v>
      </c>
    </row>
    <row r="22" spans="1:14" ht="18" customHeight="1">
      <c r="A22" s="595"/>
      <c r="B22" s="252" t="s">
        <v>215</v>
      </c>
      <c r="C22" s="252" t="s">
        <v>121</v>
      </c>
      <c r="D22" s="325"/>
      <c r="E22" s="161">
        <v>247</v>
      </c>
      <c r="F22" s="161">
        <v>166</v>
      </c>
      <c r="G22" s="161">
        <v>150</v>
      </c>
      <c r="H22" s="161">
        <v>218</v>
      </c>
      <c r="I22" s="161">
        <v>182</v>
      </c>
      <c r="J22" s="161">
        <v>211</v>
      </c>
      <c r="K22" s="161">
        <v>0</v>
      </c>
      <c r="L22" s="161">
        <v>48</v>
      </c>
      <c r="M22" s="188">
        <f>SUM(E21:L23)</f>
        <v>3169</v>
      </c>
      <c r="N22" s="239">
        <f>AVERAGE(E21:J23)</f>
        <v>190.0625</v>
      </c>
    </row>
    <row r="23" spans="1:14" ht="18" customHeight="1" thickBot="1">
      <c r="A23" s="596"/>
      <c r="B23" s="248" t="s">
        <v>215</v>
      </c>
      <c r="C23" s="248" t="s">
        <v>121</v>
      </c>
      <c r="D23" s="326"/>
      <c r="E23" s="228">
        <v>207</v>
      </c>
      <c r="F23" s="228">
        <v>169</v>
      </c>
      <c r="G23" s="228">
        <v>168</v>
      </c>
      <c r="H23" s="228">
        <v>168</v>
      </c>
      <c r="I23" s="228"/>
      <c r="J23" s="228"/>
      <c r="K23" s="228">
        <v>0</v>
      </c>
      <c r="L23" s="228">
        <v>32</v>
      </c>
      <c r="M23" s="242">
        <f>SUM(E21:L23)</f>
        <v>3169</v>
      </c>
      <c r="N23" s="231">
        <f>AVERAGE(E21:J23)</f>
        <v>190.0625</v>
      </c>
    </row>
    <row r="24" spans="1:14" ht="18" customHeight="1" thickTop="1">
      <c r="A24" s="598" t="s">
        <v>20</v>
      </c>
      <c r="B24" s="457" t="s">
        <v>115</v>
      </c>
      <c r="C24" s="251" t="s">
        <v>121</v>
      </c>
      <c r="D24" s="233">
        <v>4</v>
      </c>
      <c r="E24" s="233">
        <v>244</v>
      </c>
      <c r="F24" s="233">
        <v>160</v>
      </c>
      <c r="G24" s="233">
        <v>196</v>
      </c>
      <c r="H24" s="233">
        <v>201</v>
      </c>
      <c r="I24" s="233">
        <v>189</v>
      </c>
      <c r="J24" s="233">
        <v>223</v>
      </c>
      <c r="K24" s="233">
        <v>0</v>
      </c>
      <c r="L24" s="233">
        <v>24</v>
      </c>
      <c r="M24" s="235">
        <f>SUM(E24:L26)</f>
        <v>3156</v>
      </c>
      <c r="N24" s="244">
        <f>AVERAGE(E24:J26)</f>
        <v>193.25</v>
      </c>
    </row>
    <row r="25" spans="1:14" ht="18" customHeight="1">
      <c r="A25" s="595"/>
      <c r="B25" s="264" t="s">
        <v>115</v>
      </c>
      <c r="C25" s="252" t="s">
        <v>121</v>
      </c>
      <c r="D25" s="325"/>
      <c r="E25" s="161">
        <v>174</v>
      </c>
      <c r="F25" s="161">
        <v>215</v>
      </c>
      <c r="G25" s="161">
        <v>162</v>
      </c>
      <c r="H25" s="161">
        <v>167</v>
      </c>
      <c r="I25" s="161">
        <v>156</v>
      </c>
      <c r="J25" s="161">
        <v>178</v>
      </c>
      <c r="K25" s="161">
        <v>0</v>
      </c>
      <c r="L25" s="161">
        <v>24</v>
      </c>
      <c r="M25" s="188">
        <f>SUM(E24:L26)</f>
        <v>3156</v>
      </c>
      <c r="N25" s="239">
        <f>AVERAGE(E24:J26)</f>
        <v>193.25</v>
      </c>
    </row>
    <row r="26" spans="1:14" ht="18" customHeight="1" thickBot="1">
      <c r="A26" s="596"/>
      <c r="B26" s="258" t="s">
        <v>115</v>
      </c>
      <c r="C26" s="248" t="s">
        <v>121</v>
      </c>
      <c r="D26" s="326"/>
      <c r="E26" s="228">
        <v>233</v>
      </c>
      <c r="F26" s="228">
        <v>179</v>
      </c>
      <c r="G26" s="228">
        <v>191</v>
      </c>
      <c r="H26" s="228">
        <v>224</v>
      </c>
      <c r="I26" s="228" t="s">
        <v>227</v>
      </c>
      <c r="J26" s="228"/>
      <c r="K26" s="228">
        <v>0</v>
      </c>
      <c r="L26" s="228">
        <v>16</v>
      </c>
      <c r="M26" s="242">
        <f>SUM(E24:L26)</f>
        <v>3156</v>
      </c>
      <c r="N26" s="231">
        <f>AVERAGE(E24:J26)</f>
        <v>193.25</v>
      </c>
    </row>
    <row r="27" spans="1:14" ht="18" customHeight="1" thickTop="1">
      <c r="A27" s="598" t="s">
        <v>21</v>
      </c>
      <c r="B27" s="263" t="s">
        <v>198</v>
      </c>
      <c r="C27" s="251" t="s">
        <v>184</v>
      </c>
      <c r="D27" s="233">
        <v>4</v>
      </c>
      <c r="E27" s="233">
        <v>160</v>
      </c>
      <c r="F27" s="233">
        <v>198</v>
      </c>
      <c r="G27" s="233">
        <v>168</v>
      </c>
      <c r="H27" s="233">
        <v>212</v>
      </c>
      <c r="I27" s="233">
        <v>173</v>
      </c>
      <c r="J27" s="233">
        <v>211</v>
      </c>
      <c r="K27" s="233">
        <v>0</v>
      </c>
      <c r="L27" s="233">
        <v>24</v>
      </c>
      <c r="M27" s="235">
        <f>SUM(E27:L29)</f>
        <v>3152</v>
      </c>
      <c r="N27" s="244">
        <f>AVERAGE(E27:J29)</f>
        <v>193</v>
      </c>
    </row>
    <row r="28" spans="1:14" ht="18" customHeight="1">
      <c r="A28" s="595"/>
      <c r="B28" s="240" t="s">
        <v>198</v>
      </c>
      <c r="C28" s="252" t="s">
        <v>184</v>
      </c>
      <c r="D28" s="325"/>
      <c r="E28" s="161">
        <v>194</v>
      </c>
      <c r="F28" s="161">
        <v>169</v>
      </c>
      <c r="G28" s="161">
        <v>200</v>
      </c>
      <c r="H28" s="161">
        <v>186</v>
      </c>
      <c r="I28" s="161">
        <v>170</v>
      </c>
      <c r="J28" s="161">
        <v>172</v>
      </c>
      <c r="K28" s="161">
        <v>0</v>
      </c>
      <c r="L28" s="161">
        <v>24</v>
      </c>
      <c r="M28" s="188">
        <f>SUM(E27:L29)</f>
        <v>3152</v>
      </c>
      <c r="N28" s="239">
        <f>AVERAGE(E27:J29)</f>
        <v>193</v>
      </c>
    </row>
    <row r="29" spans="1:14" ht="18" customHeight="1" thickBot="1">
      <c r="A29" s="596"/>
      <c r="B29" s="265" t="s">
        <v>198</v>
      </c>
      <c r="C29" s="248" t="s">
        <v>184</v>
      </c>
      <c r="D29" s="326"/>
      <c r="E29" s="228">
        <v>215</v>
      </c>
      <c r="F29" s="228">
        <v>185</v>
      </c>
      <c r="G29" s="228">
        <v>252</v>
      </c>
      <c r="H29" s="228">
        <v>223</v>
      </c>
      <c r="I29" s="228"/>
      <c r="J29" s="228"/>
      <c r="K29" s="228">
        <v>0</v>
      </c>
      <c r="L29" s="228">
        <v>16</v>
      </c>
      <c r="M29" s="242">
        <f>SUM(E27:L29)</f>
        <v>3152</v>
      </c>
      <c r="N29" s="231">
        <f>AVERAGE(E27:J29)</f>
        <v>193</v>
      </c>
    </row>
    <row r="30" spans="1:14" ht="18" customHeight="1" thickTop="1">
      <c r="A30" s="598" t="s">
        <v>22</v>
      </c>
      <c r="B30" s="138" t="s">
        <v>112</v>
      </c>
      <c r="C30" s="360" t="s">
        <v>121</v>
      </c>
      <c r="D30" s="338">
        <v>12</v>
      </c>
      <c r="E30" s="243">
        <v>168</v>
      </c>
      <c r="F30" s="243">
        <v>157</v>
      </c>
      <c r="G30" s="243">
        <v>168</v>
      </c>
      <c r="H30" s="243">
        <v>135</v>
      </c>
      <c r="I30" s="243">
        <v>182</v>
      </c>
      <c r="J30" s="243">
        <v>174</v>
      </c>
      <c r="K30" s="243">
        <v>48</v>
      </c>
      <c r="L30" s="243">
        <v>72</v>
      </c>
      <c r="M30" s="235">
        <f>SUM(E30:L32)</f>
        <v>3103</v>
      </c>
      <c r="N30" s="244">
        <f>AVERAGE(E30:J32)</f>
        <v>173.9375</v>
      </c>
    </row>
    <row r="31" spans="1:14" ht="18" customHeight="1">
      <c r="A31" s="595"/>
      <c r="B31" s="245" t="s">
        <v>112</v>
      </c>
      <c r="C31" s="262" t="s">
        <v>121</v>
      </c>
      <c r="D31" s="391"/>
      <c r="E31" s="161">
        <v>188</v>
      </c>
      <c r="F31" s="161">
        <v>182</v>
      </c>
      <c r="G31" s="161">
        <v>190</v>
      </c>
      <c r="H31" s="161">
        <v>182</v>
      </c>
      <c r="I31" s="161">
        <v>190</v>
      </c>
      <c r="J31" s="161">
        <v>192</v>
      </c>
      <c r="K31" s="161">
        <v>48</v>
      </c>
      <c r="L31" s="161">
        <v>72</v>
      </c>
      <c r="M31" s="188">
        <f>SUM(E30:L32)</f>
        <v>3103</v>
      </c>
      <c r="N31" s="239">
        <f>AVERAGE(E30:J32)</f>
        <v>173.9375</v>
      </c>
    </row>
    <row r="32" spans="1:14" ht="18" customHeight="1" thickBot="1">
      <c r="A32" s="596"/>
      <c r="B32" s="248" t="s">
        <v>112</v>
      </c>
      <c r="C32" s="248" t="s">
        <v>121</v>
      </c>
      <c r="D32" s="326"/>
      <c r="E32" s="228">
        <v>185</v>
      </c>
      <c r="F32" s="228">
        <v>174</v>
      </c>
      <c r="G32" s="228">
        <v>165</v>
      </c>
      <c r="H32" s="228">
        <v>151</v>
      </c>
      <c r="I32" s="249"/>
      <c r="J32" s="249"/>
      <c r="K32" s="228">
        <v>32</v>
      </c>
      <c r="L32" s="228">
        <v>48</v>
      </c>
      <c r="M32" s="242">
        <f>SUM(E30:L32)</f>
        <v>3103</v>
      </c>
      <c r="N32" s="231">
        <f>AVERAGE(E30:J32)</f>
        <v>173.9375</v>
      </c>
    </row>
    <row r="33" spans="1:14" ht="18" customHeight="1" thickTop="1">
      <c r="A33" s="598" t="s">
        <v>23</v>
      </c>
      <c r="B33" s="217" t="s">
        <v>202</v>
      </c>
      <c r="C33" s="255" t="s">
        <v>122</v>
      </c>
      <c r="D33" s="243">
        <v>12</v>
      </c>
      <c r="E33" s="243">
        <v>242</v>
      </c>
      <c r="F33" s="243">
        <v>180</v>
      </c>
      <c r="G33" s="243">
        <v>198</v>
      </c>
      <c r="H33" s="243">
        <v>151</v>
      </c>
      <c r="I33" s="243">
        <v>190</v>
      </c>
      <c r="J33" s="243">
        <v>163</v>
      </c>
      <c r="K33" s="243">
        <v>0</v>
      </c>
      <c r="L33" s="243">
        <v>72</v>
      </c>
      <c r="M33" s="235">
        <f>SUM(E33:L35)</f>
        <v>3096</v>
      </c>
      <c r="N33" s="244">
        <f>AVERAGE(E33:J35)</f>
        <v>181.5</v>
      </c>
    </row>
    <row r="34" spans="1:14" ht="18" customHeight="1">
      <c r="A34" s="595"/>
      <c r="B34" s="252" t="s">
        <v>202</v>
      </c>
      <c r="C34" s="246" t="s">
        <v>122</v>
      </c>
      <c r="D34" s="327"/>
      <c r="E34" s="161">
        <v>222</v>
      </c>
      <c r="F34" s="161">
        <v>145</v>
      </c>
      <c r="G34" s="161">
        <v>209</v>
      </c>
      <c r="H34" s="161">
        <v>217</v>
      </c>
      <c r="I34" s="161">
        <v>134</v>
      </c>
      <c r="J34" s="161">
        <v>169</v>
      </c>
      <c r="K34" s="161">
        <v>0</v>
      </c>
      <c r="L34" s="257">
        <v>72</v>
      </c>
      <c r="M34" s="188">
        <f>SUM(E33:L35)</f>
        <v>3096</v>
      </c>
      <c r="N34" s="239">
        <f>AVERAGE(E33:J35)</f>
        <v>181.5</v>
      </c>
    </row>
    <row r="35" spans="1:14" ht="18" customHeight="1" thickBot="1">
      <c r="A35" s="596"/>
      <c r="B35" s="248" t="s">
        <v>202</v>
      </c>
      <c r="C35" s="248" t="s">
        <v>122</v>
      </c>
      <c r="D35" s="326"/>
      <c r="E35" s="228">
        <v>166</v>
      </c>
      <c r="F35" s="228">
        <v>144</v>
      </c>
      <c r="G35" s="228">
        <v>184</v>
      </c>
      <c r="H35" s="228">
        <v>190</v>
      </c>
      <c r="I35" s="249"/>
      <c r="J35" s="249"/>
      <c r="K35" s="228">
        <v>0</v>
      </c>
      <c r="L35" s="228">
        <v>48</v>
      </c>
      <c r="M35" s="242">
        <f>SUM(E33:L35)</f>
        <v>3096</v>
      </c>
      <c r="N35" s="231">
        <f>AVERAGE(E33:J35)</f>
        <v>181.5</v>
      </c>
    </row>
    <row r="36" spans="1:14" ht="18" customHeight="1" thickTop="1">
      <c r="A36" s="595" t="s">
        <v>24</v>
      </c>
      <c r="B36" s="358" t="s">
        <v>190</v>
      </c>
      <c r="C36" s="217" t="s">
        <v>121</v>
      </c>
      <c r="D36" s="160">
        <v>8</v>
      </c>
      <c r="E36" s="160">
        <v>158</v>
      </c>
      <c r="F36" s="160">
        <v>147</v>
      </c>
      <c r="G36" s="160">
        <v>224</v>
      </c>
      <c r="H36" s="160">
        <v>178</v>
      </c>
      <c r="I36" s="160">
        <v>206</v>
      </c>
      <c r="J36" s="160">
        <v>203</v>
      </c>
      <c r="K36" s="160">
        <v>0</v>
      </c>
      <c r="L36" s="160">
        <v>48</v>
      </c>
      <c r="M36" s="199">
        <f>SUM(E36:L38)</f>
        <v>3088</v>
      </c>
      <c r="N36" s="261">
        <f>AVERAGE(E36:J38)</f>
        <v>185</v>
      </c>
    </row>
    <row r="37" spans="1:14" ht="18" customHeight="1">
      <c r="A37" s="595"/>
      <c r="B37" s="252" t="s">
        <v>190</v>
      </c>
      <c r="C37" s="252" t="s">
        <v>121</v>
      </c>
      <c r="D37" s="325"/>
      <c r="E37" s="161">
        <v>176</v>
      </c>
      <c r="F37" s="161">
        <v>181</v>
      </c>
      <c r="G37" s="161">
        <v>185</v>
      </c>
      <c r="H37" s="161">
        <v>181</v>
      </c>
      <c r="I37" s="161">
        <v>221</v>
      </c>
      <c r="J37" s="161">
        <v>181</v>
      </c>
      <c r="K37" s="161">
        <v>0</v>
      </c>
      <c r="L37" s="161">
        <v>48</v>
      </c>
      <c r="M37" s="188">
        <f>SUM(E36:L38)</f>
        <v>3088</v>
      </c>
      <c r="N37" s="239">
        <f>AVERAGE(E36:J38)</f>
        <v>185</v>
      </c>
    </row>
    <row r="38" spans="1:14" ht="18" customHeight="1" thickBot="1">
      <c r="A38" s="596"/>
      <c r="B38" s="248" t="s">
        <v>190</v>
      </c>
      <c r="C38" s="248" t="s">
        <v>121</v>
      </c>
      <c r="D38" s="326"/>
      <c r="E38" s="228">
        <v>156</v>
      </c>
      <c r="F38" s="228">
        <v>172</v>
      </c>
      <c r="G38" s="228">
        <v>187</v>
      </c>
      <c r="H38" s="228">
        <v>204</v>
      </c>
      <c r="I38" s="228"/>
      <c r="J38" s="228"/>
      <c r="K38" s="228">
        <v>0</v>
      </c>
      <c r="L38" s="228">
        <v>32</v>
      </c>
      <c r="M38" s="242">
        <f>SUM(E36:L38)</f>
        <v>3088</v>
      </c>
      <c r="N38" s="231">
        <f>AVERAGE(E36:J38)</f>
        <v>185</v>
      </c>
    </row>
    <row r="39" spans="1:14" ht="18" customHeight="1" thickTop="1">
      <c r="A39" s="598" t="s">
        <v>25</v>
      </c>
      <c r="B39" s="254" t="s">
        <v>203</v>
      </c>
      <c r="C39" s="255" t="s">
        <v>184</v>
      </c>
      <c r="D39" s="243">
        <v>12</v>
      </c>
      <c r="E39" s="243">
        <v>178</v>
      </c>
      <c r="F39" s="243">
        <v>202</v>
      </c>
      <c r="G39" s="243">
        <v>168</v>
      </c>
      <c r="H39" s="243">
        <v>198</v>
      </c>
      <c r="I39" s="243">
        <v>172</v>
      </c>
      <c r="J39" s="243">
        <v>215</v>
      </c>
      <c r="K39" s="243">
        <v>0</v>
      </c>
      <c r="L39" s="243">
        <v>72</v>
      </c>
      <c r="M39" s="185">
        <v>3087</v>
      </c>
      <c r="N39" s="270">
        <v>180.9375</v>
      </c>
    </row>
    <row r="40" spans="1:14" ht="18" customHeight="1">
      <c r="A40" s="595"/>
      <c r="B40" s="245" t="s">
        <v>203</v>
      </c>
      <c r="C40" s="246" t="s">
        <v>184</v>
      </c>
      <c r="D40" s="327"/>
      <c r="E40" s="161">
        <v>182</v>
      </c>
      <c r="F40" s="161">
        <v>186</v>
      </c>
      <c r="G40" s="161">
        <v>205</v>
      </c>
      <c r="H40" s="161">
        <v>175</v>
      </c>
      <c r="I40" s="161">
        <v>160</v>
      </c>
      <c r="J40" s="161">
        <v>166</v>
      </c>
      <c r="K40" s="161">
        <v>0</v>
      </c>
      <c r="L40" s="161">
        <v>72</v>
      </c>
      <c r="M40" s="188">
        <v>3087</v>
      </c>
      <c r="N40" s="268">
        <v>180.9375</v>
      </c>
    </row>
    <row r="41" spans="1:14" ht="18" customHeight="1" thickBot="1">
      <c r="A41" s="596"/>
      <c r="B41" s="248" t="s">
        <v>203</v>
      </c>
      <c r="C41" s="248" t="s">
        <v>184</v>
      </c>
      <c r="D41" s="326"/>
      <c r="E41" s="228">
        <v>165</v>
      </c>
      <c r="F41" s="228">
        <v>199</v>
      </c>
      <c r="G41" s="228">
        <v>151</v>
      </c>
      <c r="H41" s="228">
        <v>173</v>
      </c>
      <c r="I41" s="249"/>
      <c r="J41" s="249"/>
      <c r="K41" s="228">
        <v>0</v>
      </c>
      <c r="L41" s="228">
        <v>48</v>
      </c>
      <c r="M41" s="242">
        <v>3087</v>
      </c>
      <c r="N41" s="269">
        <v>180.9375</v>
      </c>
    </row>
    <row r="42" spans="1:14" ht="18" customHeight="1" thickTop="1">
      <c r="A42" s="598" t="s">
        <v>26</v>
      </c>
      <c r="B42" s="263" t="s">
        <v>119</v>
      </c>
      <c r="C42" s="251" t="s">
        <v>121</v>
      </c>
      <c r="D42" s="233">
        <v>0</v>
      </c>
      <c r="E42" s="233">
        <v>212</v>
      </c>
      <c r="F42" s="233">
        <v>181</v>
      </c>
      <c r="G42" s="233">
        <v>178</v>
      </c>
      <c r="H42" s="233">
        <v>166</v>
      </c>
      <c r="I42" s="233">
        <v>205</v>
      </c>
      <c r="J42" s="233">
        <v>182</v>
      </c>
      <c r="K42" s="233">
        <v>48</v>
      </c>
      <c r="L42" s="233">
        <v>0</v>
      </c>
      <c r="M42" s="235">
        <f>SUM(E42:L44)</f>
        <v>3069</v>
      </c>
      <c r="N42" s="244">
        <f>AVERAGE(E42:J44)</f>
        <v>183.8125</v>
      </c>
    </row>
    <row r="43" spans="1:14" ht="18" customHeight="1">
      <c r="A43" s="595"/>
      <c r="B43" s="264" t="s">
        <v>119</v>
      </c>
      <c r="C43" s="241" t="s">
        <v>121</v>
      </c>
      <c r="D43" s="325"/>
      <c r="E43" s="161">
        <v>218</v>
      </c>
      <c r="F43" s="161">
        <v>180</v>
      </c>
      <c r="G43" s="161">
        <v>179</v>
      </c>
      <c r="H43" s="161">
        <v>188</v>
      </c>
      <c r="I43" s="161">
        <v>184</v>
      </c>
      <c r="J43" s="161">
        <v>191</v>
      </c>
      <c r="K43" s="161">
        <v>48</v>
      </c>
      <c r="L43" s="161">
        <v>0</v>
      </c>
      <c r="M43" s="188">
        <f>SUM(E42:L44)</f>
        <v>3069</v>
      </c>
      <c r="N43" s="239">
        <f>AVERAGE(E42:J44)</f>
        <v>183.8125</v>
      </c>
    </row>
    <row r="44" spans="1:14" ht="18" customHeight="1" thickBot="1">
      <c r="A44" s="596"/>
      <c r="B44" s="258" t="s">
        <v>119</v>
      </c>
      <c r="C44" s="248" t="s">
        <v>121</v>
      </c>
      <c r="D44" s="326"/>
      <c r="E44" s="228">
        <v>167</v>
      </c>
      <c r="F44" s="228">
        <v>187</v>
      </c>
      <c r="G44" s="228">
        <v>168</v>
      </c>
      <c r="H44" s="228">
        <v>155</v>
      </c>
      <c r="I44" s="228"/>
      <c r="J44" s="228"/>
      <c r="K44" s="228">
        <v>32</v>
      </c>
      <c r="L44" s="228">
        <v>0</v>
      </c>
      <c r="M44" s="242">
        <f>SUM(E42:L44)</f>
        <v>3069</v>
      </c>
      <c r="N44" s="231">
        <f>AVERAGE(E42:J44)</f>
        <v>183.8125</v>
      </c>
    </row>
    <row r="45" spans="1:14" ht="18" customHeight="1" thickTop="1">
      <c r="A45" s="598" t="s">
        <v>27</v>
      </c>
      <c r="B45" s="260" t="s">
        <v>200</v>
      </c>
      <c r="C45" s="255" t="s">
        <v>122</v>
      </c>
      <c r="D45" s="243">
        <v>12</v>
      </c>
      <c r="E45" s="243">
        <v>147</v>
      </c>
      <c r="F45" s="243">
        <v>187</v>
      </c>
      <c r="G45" s="243">
        <v>175</v>
      </c>
      <c r="H45" s="243">
        <v>212</v>
      </c>
      <c r="I45" s="243">
        <v>159</v>
      </c>
      <c r="J45" s="243">
        <v>211</v>
      </c>
      <c r="K45" s="243">
        <v>0</v>
      </c>
      <c r="L45" s="243">
        <v>72</v>
      </c>
      <c r="M45" s="235">
        <f>SUM(E45:L47)</f>
        <v>3057</v>
      </c>
      <c r="N45" s="244">
        <f>AVERAGE(E45:J47)</f>
        <v>179.0625</v>
      </c>
    </row>
    <row r="46" spans="1:14" ht="18" customHeight="1">
      <c r="A46" s="595"/>
      <c r="B46" s="264" t="s">
        <v>200</v>
      </c>
      <c r="C46" s="246" t="s">
        <v>122</v>
      </c>
      <c r="D46" s="327"/>
      <c r="E46" s="161">
        <v>186</v>
      </c>
      <c r="F46" s="161">
        <v>232</v>
      </c>
      <c r="G46" s="161">
        <v>176</v>
      </c>
      <c r="H46" s="161">
        <v>146</v>
      </c>
      <c r="I46" s="161">
        <v>178</v>
      </c>
      <c r="J46" s="161">
        <v>197</v>
      </c>
      <c r="K46" s="161">
        <v>0</v>
      </c>
      <c r="L46" s="161">
        <v>72</v>
      </c>
      <c r="M46" s="188">
        <f>SUM(E45:L47)</f>
        <v>3057</v>
      </c>
      <c r="N46" s="239">
        <f>AVERAGE(E45:J47)</f>
        <v>179.0625</v>
      </c>
    </row>
    <row r="47" spans="1:14" ht="18" customHeight="1" thickBot="1">
      <c r="A47" s="596"/>
      <c r="B47" s="248" t="s">
        <v>200</v>
      </c>
      <c r="C47" s="248" t="s">
        <v>122</v>
      </c>
      <c r="D47" s="326"/>
      <c r="E47" s="228">
        <v>185</v>
      </c>
      <c r="F47" s="228">
        <v>149</v>
      </c>
      <c r="G47" s="228">
        <v>167</v>
      </c>
      <c r="H47" s="228">
        <v>158</v>
      </c>
      <c r="I47" s="297"/>
      <c r="J47" s="249"/>
      <c r="K47" s="228">
        <v>0</v>
      </c>
      <c r="L47" s="228">
        <v>48</v>
      </c>
      <c r="M47" s="242">
        <f>SUM(E45:L47)</f>
        <v>3057</v>
      </c>
      <c r="N47" s="231">
        <f>AVERAGE(E45:J47)</f>
        <v>179.0625</v>
      </c>
    </row>
    <row r="48" spans="1:14" ht="18" customHeight="1" thickTop="1">
      <c r="A48" s="598" t="s">
        <v>28</v>
      </c>
      <c r="B48" s="260" t="s">
        <v>199</v>
      </c>
      <c r="C48" s="255" t="s">
        <v>184</v>
      </c>
      <c r="D48" s="243">
        <v>12</v>
      </c>
      <c r="E48" s="243">
        <v>177</v>
      </c>
      <c r="F48" s="243">
        <v>172</v>
      </c>
      <c r="G48" s="243">
        <v>206</v>
      </c>
      <c r="H48" s="243">
        <v>192</v>
      </c>
      <c r="I48" s="243">
        <v>164</v>
      </c>
      <c r="J48" s="243">
        <v>191</v>
      </c>
      <c r="K48" s="243">
        <v>0</v>
      </c>
      <c r="L48" s="243">
        <v>72</v>
      </c>
      <c r="M48" s="235">
        <f>SUM(E48:L50)</f>
        <v>3047</v>
      </c>
      <c r="N48" s="244">
        <f>AVERAGE(E48:J50)</f>
        <v>178.4375</v>
      </c>
    </row>
    <row r="49" spans="1:14" ht="18" customHeight="1">
      <c r="A49" s="595"/>
      <c r="B49" s="252" t="s">
        <v>199</v>
      </c>
      <c r="C49" s="246" t="s">
        <v>184</v>
      </c>
      <c r="D49" s="327"/>
      <c r="E49" s="161">
        <v>161</v>
      </c>
      <c r="F49" s="161">
        <v>147</v>
      </c>
      <c r="G49" s="161">
        <v>146</v>
      </c>
      <c r="H49" s="161">
        <v>177</v>
      </c>
      <c r="I49" s="161">
        <v>179</v>
      </c>
      <c r="J49" s="161">
        <v>184</v>
      </c>
      <c r="K49" s="161">
        <v>0</v>
      </c>
      <c r="L49" s="161">
        <v>72</v>
      </c>
      <c r="M49" s="188">
        <f>SUM(E48:L50)</f>
        <v>3047</v>
      </c>
      <c r="N49" s="239">
        <f>AVERAGE(E48:J50)</f>
        <v>178.4375</v>
      </c>
    </row>
    <row r="50" spans="1:14" ht="18" customHeight="1" thickBot="1">
      <c r="A50" s="596"/>
      <c r="B50" s="248" t="s">
        <v>199</v>
      </c>
      <c r="C50" s="248" t="s">
        <v>184</v>
      </c>
      <c r="D50" s="326"/>
      <c r="E50" s="228">
        <v>228</v>
      </c>
      <c r="F50" s="228">
        <v>166</v>
      </c>
      <c r="G50" s="228">
        <v>153</v>
      </c>
      <c r="H50" s="228">
        <v>212</v>
      </c>
      <c r="I50" s="249"/>
      <c r="J50" s="249"/>
      <c r="K50" s="228">
        <v>0</v>
      </c>
      <c r="L50" s="228">
        <v>48</v>
      </c>
      <c r="M50" s="242">
        <f>SUM(E48:L50)</f>
        <v>3047</v>
      </c>
      <c r="N50" s="231">
        <f>AVERAGE(E48:J50)</f>
        <v>178.4375</v>
      </c>
    </row>
    <row r="51" spans="1:14" ht="18" customHeight="1" thickTop="1">
      <c r="A51" s="598" t="s">
        <v>29</v>
      </c>
      <c r="B51" s="260" t="s">
        <v>185</v>
      </c>
      <c r="C51" s="255" t="s">
        <v>186</v>
      </c>
      <c r="D51" s="243">
        <v>12</v>
      </c>
      <c r="E51" s="243">
        <v>200</v>
      </c>
      <c r="F51" s="243">
        <v>163</v>
      </c>
      <c r="G51" s="243">
        <v>168</v>
      </c>
      <c r="H51" s="243">
        <v>175</v>
      </c>
      <c r="I51" s="243">
        <v>162</v>
      </c>
      <c r="J51" s="243">
        <v>182</v>
      </c>
      <c r="K51" s="243">
        <v>0</v>
      </c>
      <c r="L51" s="243">
        <v>72</v>
      </c>
      <c r="M51" s="235">
        <f>SUM(E51:L53)</f>
        <v>3041</v>
      </c>
      <c r="N51" s="244">
        <f>AVERAGE(E51:J53)</f>
        <v>178.0625</v>
      </c>
    </row>
    <row r="52" spans="1:14" ht="18" customHeight="1">
      <c r="A52" s="595"/>
      <c r="B52" s="245" t="s">
        <v>185</v>
      </c>
      <c r="C52" s="246" t="s">
        <v>186</v>
      </c>
      <c r="D52" s="327"/>
      <c r="E52" s="161">
        <v>171</v>
      </c>
      <c r="F52" s="161">
        <v>190</v>
      </c>
      <c r="G52" s="161">
        <v>172</v>
      </c>
      <c r="H52" s="161">
        <v>122</v>
      </c>
      <c r="I52" s="161">
        <v>202</v>
      </c>
      <c r="J52" s="161">
        <v>203</v>
      </c>
      <c r="K52" s="161">
        <v>0</v>
      </c>
      <c r="L52" s="257">
        <v>72</v>
      </c>
      <c r="M52" s="188">
        <f>SUM(E51:L53)</f>
        <v>3041</v>
      </c>
      <c r="N52" s="239">
        <f>AVERAGE(E51:J53)</f>
        <v>178.0625</v>
      </c>
    </row>
    <row r="53" spans="1:14" ht="18" customHeight="1" thickBot="1">
      <c r="A53" s="596"/>
      <c r="B53" s="259" t="s">
        <v>185</v>
      </c>
      <c r="C53" s="248" t="s">
        <v>186</v>
      </c>
      <c r="D53" s="326"/>
      <c r="E53" s="228">
        <v>213</v>
      </c>
      <c r="F53" s="228">
        <v>188</v>
      </c>
      <c r="G53" s="228">
        <v>139</v>
      </c>
      <c r="H53" s="228">
        <v>199</v>
      </c>
      <c r="I53" s="249"/>
      <c r="J53" s="249"/>
      <c r="K53" s="228">
        <v>0</v>
      </c>
      <c r="L53" s="228">
        <v>48</v>
      </c>
      <c r="M53" s="242">
        <f>SUM(E51:L53)</f>
        <v>3041</v>
      </c>
      <c r="N53" s="231">
        <f>AVERAGE(E51:J53)</f>
        <v>178.0625</v>
      </c>
    </row>
    <row r="54" spans="1:14" ht="18" customHeight="1" thickTop="1">
      <c r="A54" s="598" t="s">
        <v>30</v>
      </c>
      <c r="B54" s="263" t="s">
        <v>217</v>
      </c>
      <c r="C54" s="251" t="s">
        <v>121</v>
      </c>
      <c r="D54" s="233">
        <v>4</v>
      </c>
      <c r="E54" s="233">
        <v>188</v>
      </c>
      <c r="F54" s="233">
        <v>205</v>
      </c>
      <c r="G54" s="233">
        <v>168</v>
      </c>
      <c r="H54" s="233">
        <v>213</v>
      </c>
      <c r="I54" s="233">
        <v>187</v>
      </c>
      <c r="J54" s="233">
        <v>196</v>
      </c>
      <c r="K54" s="233">
        <v>0</v>
      </c>
      <c r="L54" s="233">
        <v>24</v>
      </c>
      <c r="M54" s="235">
        <f>SUM(E54:L56)</f>
        <v>3030</v>
      </c>
      <c r="N54" s="244">
        <f>AVERAGE(E54:J56)</f>
        <v>185.375</v>
      </c>
    </row>
    <row r="55" spans="1:14" ht="18" customHeight="1">
      <c r="A55" s="595"/>
      <c r="B55" s="240" t="s">
        <v>217</v>
      </c>
      <c r="C55" s="252" t="s">
        <v>121</v>
      </c>
      <c r="D55" s="325"/>
      <c r="E55" s="161">
        <v>190</v>
      </c>
      <c r="F55" s="161">
        <v>184</v>
      </c>
      <c r="G55" s="161">
        <v>158</v>
      </c>
      <c r="H55" s="161">
        <v>174</v>
      </c>
      <c r="I55" s="161">
        <v>144</v>
      </c>
      <c r="J55" s="161">
        <v>196</v>
      </c>
      <c r="K55" s="161">
        <v>0</v>
      </c>
      <c r="L55" s="161">
        <v>24</v>
      </c>
      <c r="M55" s="188">
        <f>SUM(E54:L56)</f>
        <v>3030</v>
      </c>
      <c r="N55" s="239">
        <f>AVERAGE(E54:J56)</f>
        <v>185.375</v>
      </c>
    </row>
    <row r="56" spans="1:14" ht="18" customHeight="1" thickBot="1">
      <c r="A56" s="596"/>
      <c r="B56" s="248" t="s">
        <v>217</v>
      </c>
      <c r="C56" s="248" t="s">
        <v>121</v>
      </c>
      <c r="D56" s="326"/>
      <c r="E56" s="228">
        <v>183</v>
      </c>
      <c r="F56" s="228">
        <v>193</v>
      </c>
      <c r="G56" s="228">
        <v>151</v>
      </c>
      <c r="H56" s="228">
        <v>236</v>
      </c>
      <c r="I56" s="228"/>
      <c r="J56" s="228"/>
      <c r="K56" s="228">
        <v>0</v>
      </c>
      <c r="L56" s="228">
        <v>16</v>
      </c>
      <c r="M56" s="242">
        <f>SUM(E54:L56)</f>
        <v>3030</v>
      </c>
      <c r="N56" s="231">
        <f>AVERAGE(E54:J56)</f>
        <v>185.375</v>
      </c>
    </row>
    <row r="57" spans="1:14" ht="18" customHeight="1" thickTop="1">
      <c r="A57" s="598" t="s">
        <v>31</v>
      </c>
      <c r="B57" s="453" t="s">
        <v>204</v>
      </c>
      <c r="C57" s="337" t="s">
        <v>184</v>
      </c>
      <c r="D57" s="392">
        <v>4</v>
      </c>
      <c r="E57" s="233">
        <v>152</v>
      </c>
      <c r="F57" s="233">
        <v>225</v>
      </c>
      <c r="G57" s="234">
        <v>163</v>
      </c>
      <c r="H57" s="233">
        <v>169</v>
      </c>
      <c r="I57" s="233">
        <v>189</v>
      </c>
      <c r="J57" s="234">
        <v>202</v>
      </c>
      <c r="K57" s="233">
        <v>0</v>
      </c>
      <c r="L57" s="233">
        <v>24</v>
      </c>
      <c r="M57" s="235">
        <f>SUM(E57:L59)</f>
        <v>3028</v>
      </c>
      <c r="N57" s="244">
        <f>AVERAGE(E57:J59)</f>
        <v>185.25</v>
      </c>
    </row>
    <row r="58" spans="1:14" ht="18" customHeight="1">
      <c r="A58" s="595"/>
      <c r="B58" s="252" t="s">
        <v>204</v>
      </c>
      <c r="C58" s="252" t="s">
        <v>184</v>
      </c>
      <c r="D58" s="325"/>
      <c r="E58" s="161">
        <v>215</v>
      </c>
      <c r="F58" s="161">
        <v>184</v>
      </c>
      <c r="G58" s="161">
        <v>149</v>
      </c>
      <c r="H58" s="161">
        <v>162</v>
      </c>
      <c r="I58" s="161">
        <v>215</v>
      </c>
      <c r="J58" s="161">
        <v>225</v>
      </c>
      <c r="K58" s="161">
        <v>0</v>
      </c>
      <c r="L58" s="161">
        <v>24</v>
      </c>
      <c r="M58" s="188">
        <f>SUM(E57:L59)</f>
        <v>3028</v>
      </c>
      <c r="N58" s="239">
        <f>AVERAGE(E57:J59)</f>
        <v>185.25</v>
      </c>
    </row>
    <row r="59" spans="1:14" ht="18" customHeight="1" thickBot="1">
      <c r="A59" s="596"/>
      <c r="B59" s="248" t="s">
        <v>204</v>
      </c>
      <c r="C59" s="248" t="s">
        <v>184</v>
      </c>
      <c r="D59" s="326"/>
      <c r="E59" s="228">
        <v>198</v>
      </c>
      <c r="F59" s="228">
        <v>199</v>
      </c>
      <c r="G59" s="228">
        <v>148</v>
      </c>
      <c r="H59" s="228">
        <v>169</v>
      </c>
      <c r="I59" s="228"/>
      <c r="J59" s="228"/>
      <c r="K59" s="228">
        <v>0</v>
      </c>
      <c r="L59" s="228">
        <v>16</v>
      </c>
      <c r="M59" s="242">
        <f>SUM(E57:L59)</f>
        <v>3028</v>
      </c>
      <c r="N59" s="231">
        <f>AVERAGE(E57:J59)</f>
        <v>185.25</v>
      </c>
    </row>
    <row r="60" spans="1:14" ht="18" customHeight="1" thickTop="1">
      <c r="A60" s="598" t="s">
        <v>32</v>
      </c>
      <c r="B60" s="263" t="s">
        <v>201</v>
      </c>
      <c r="C60" s="251" t="s">
        <v>122</v>
      </c>
      <c r="D60" s="233">
        <v>8</v>
      </c>
      <c r="E60" s="233">
        <v>172</v>
      </c>
      <c r="F60" s="233">
        <v>172</v>
      </c>
      <c r="G60" s="233">
        <v>135</v>
      </c>
      <c r="H60" s="233">
        <v>180</v>
      </c>
      <c r="I60" s="233">
        <v>206</v>
      </c>
      <c r="J60" s="233">
        <v>176</v>
      </c>
      <c r="K60" s="233">
        <v>0</v>
      </c>
      <c r="L60" s="233">
        <v>48</v>
      </c>
      <c r="M60" s="235">
        <f>SUM(E60:L62)</f>
        <v>3026</v>
      </c>
      <c r="N60" s="244">
        <f>AVERAGE(E60:J62)</f>
        <v>181.125</v>
      </c>
    </row>
    <row r="61" spans="1:14" ht="18" customHeight="1">
      <c r="A61" s="595"/>
      <c r="B61" s="240" t="s">
        <v>201</v>
      </c>
      <c r="C61" s="252" t="s">
        <v>122</v>
      </c>
      <c r="D61" s="325"/>
      <c r="E61" s="161">
        <v>178</v>
      </c>
      <c r="F61" s="161">
        <v>182</v>
      </c>
      <c r="G61" s="161">
        <v>183</v>
      </c>
      <c r="H61" s="161">
        <v>168</v>
      </c>
      <c r="I61" s="161">
        <v>200</v>
      </c>
      <c r="J61" s="161">
        <v>230</v>
      </c>
      <c r="K61" s="161">
        <v>0</v>
      </c>
      <c r="L61" s="161">
        <v>48</v>
      </c>
      <c r="M61" s="188">
        <f>SUM(E60:L62)</f>
        <v>3026</v>
      </c>
      <c r="N61" s="239">
        <f>AVERAGE(E60:J62)</f>
        <v>181.125</v>
      </c>
    </row>
    <row r="62" spans="1:14" ht="18" customHeight="1" thickBot="1">
      <c r="A62" s="596"/>
      <c r="B62" s="248" t="s">
        <v>201</v>
      </c>
      <c r="C62" s="248" t="s">
        <v>122</v>
      </c>
      <c r="D62" s="326"/>
      <c r="E62" s="228">
        <v>150</v>
      </c>
      <c r="F62" s="228">
        <v>224</v>
      </c>
      <c r="G62" s="228">
        <v>167</v>
      </c>
      <c r="H62" s="228">
        <v>175</v>
      </c>
      <c r="I62" s="228"/>
      <c r="J62" s="228"/>
      <c r="K62" s="228">
        <v>0</v>
      </c>
      <c r="L62" s="228">
        <v>32</v>
      </c>
      <c r="M62" s="242">
        <f>SUM(E60:L62)</f>
        <v>3026</v>
      </c>
      <c r="N62" s="231">
        <f>AVERAGE(E60:J62)</f>
        <v>181.125</v>
      </c>
    </row>
    <row r="63" spans="1:14" ht="18" customHeight="1" thickTop="1">
      <c r="A63" s="598" t="s">
        <v>33</v>
      </c>
      <c r="B63" s="358" t="s">
        <v>205</v>
      </c>
      <c r="C63" s="232" t="s">
        <v>184</v>
      </c>
      <c r="D63" s="233">
        <v>12</v>
      </c>
      <c r="E63" s="233">
        <v>178</v>
      </c>
      <c r="F63" s="233">
        <v>213</v>
      </c>
      <c r="G63" s="233">
        <v>129</v>
      </c>
      <c r="H63" s="233">
        <v>187</v>
      </c>
      <c r="I63" s="233">
        <v>203</v>
      </c>
      <c r="J63" s="233">
        <v>199</v>
      </c>
      <c r="K63" s="233">
        <v>0</v>
      </c>
      <c r="L63" s="233">
        <v>72</v>
      </c>
      <c r="M63" s="235">
        <f>SUM(E63:L65)</f>
        <v>3024</v>
      </c>
      <c r="N63" s="244">
        <f>AVERAGE(E63:J65)</f>
        <v>177</v>
      </c>
    </row>
    <row r="64" spans="1:14" ht="18" customHeight="1">
      <c r="A64" s="595"/>
      <c r="B64" s="252" t="s">
        <v>205</v>
      </c>
      <c r="C64" s="252" t="s">
        <v>184</v>
      </c>
      <c r="D64" s="325"/>
      <c r="E64" s="161">
        <v>188</v>
      </c>
      <c r="F64" s="161">
        <v>146</v>
      </c>
      <c r="G64" s="161">
        <v>181</v>
      </c>
      <c r="H64" s="161">
        <v>198</v>
      </c>
      <c r="I64" s="161">
        <v>160</v>
      </c>
      <c r="J64" s="161">
        <v>189</v>
      </c>
      <c r="K64" s="161">
        <v>0</v>
      </c>
      <c r="L64" s="161">
        <v>72</v>
      </c>
      <c r="M64" s="188">
        <f>SUM(E63:L65)</f>
        <v>3024</v>
      </c>
      <c r="N64" s="239">
        <f>AVERAGE(E63:J65)</f>
        <v>177</v>
      </c>
    </row>
    <row r="65" spans="1:14" ht="18" customHeight="1" thickBot="1">
      <c r="A65" s="596"/>
      <c r="B65" s="248" t="s">
        <v>205</v>
      </c>
      <c r="C65" s="248" t="s">
        <v>184</v>
      </c>
      <c r="D65" s="326"/>
      <c r="E65" s="228">
        <v>161</v>
      </c>
      <c r="F65" s="228">
        <v>131</v>
      </c>
      <c r="G65" s="228">
        <v>197</v>
      </c>
      <c r="H65" s="228">
        <v>172</v>
      </c>
      <c r="I65" s="228"/>
      <c r="J65" s="228"/>
      <c r="K65" s="228">
        <v>0</v>
      </c>
      <c r="L65" s="228">
        <v>48</v>
      </c>
      <c r="M65" s="242">
        <f>SUM(E63:L65)</f>
        <v>3024</v>
      </c>
      <c r="N65" s="231">
        <f>AVERAGE(E63:J65)</f>
        <v>177</v>
      </c>
    </row>
    <row r="66" spans="1:14" ht="18" customHeight="1" thickTop="1">
      <c r="A66" s="598" t="s">
        <v>34</v>
      </c>
      <c r="B66" s="260" t="s">
        <v>196</v>
      </c>
      <c r="C66" s="255" t="s">
        <v>184</v>
      </c>
      <c r="D66" s="243">
        <v>0</v>
      </c>
      <c r="E66" s="243">
        <v>148</v>
      </c>
      <c r="F66" s="243">
        <v>166</v>
      </c>
      <c r="G66" s="243">
        <v>162</v>
      </c>
      <c r="H66" s="243">
        <v>240</v>
      </c>
      <c r="I66" s="243">
        <v>205</v>
      </c>
      <c r="J66" s="243">
        <v>186</v>
      </c>
      <c r="K66" s="243">
        <v>0</v>
      </c>
      <c r="L66" s="243">
        <v>0</v>
      </c>
      <c r="M66" s="235">
        <f>SUM(E66:L68)</f>
        <v>3018</v>
      </c>
      <c r="N66" s="244">
        <f>AVERAGE(E66:J68)</f>
        <v>188.625</v>
      </c>
    </row>
    <row r="67" spans="1:14" ht="18" customHeight="1">
      <c r="A67" s="595"/>
      <c r="B67" s="264" t="s">
        <v>196</v>
      </c>
      <c r="C67" s="246" t="s">
        <v>184</v>
      </c>
      <c r="D67" s="327"/>
      <c r="E67" s="161">
        <v>221</v>
      </c>
      <c r="F67" s="161">
        <v>166</v>
      </c>
      <c r="G67" s="161">
        <v>206</v>
      </c>
      <c r="H67" s="161">
        <v>194</v>
      </c>
      <c r="I67" s="161">
        <v>178</v>
      </c>
      <c r="J67" s="161">
        <v>168</v>
      </c>
      <c r="K67" s="161">
        <v>0</v>
      </c>
      <c r="L67" s="257">
        <v>0</v>
      </c>
      <c r="M67" s="188">
        <f>SUM(E66:L68)</f>
        <v>3018</v>
      </c>
      <c r="N67" s="239">
        <f>AVERAGE(E66:J68)</f>
        <v>188.625</v>
      </c>
    </row>
    <row r="68" spans="1:14" ht="18" customHeight="1" thickBot="1">
      <c r="A68" s="596"/>
      <c r="B68" s="248" t="s">
        <v>196</v>
      </c>
      <c r="C68" s="248" t="s">
        <v>184</v>
      </c>
      <c r="D68" s="326"/>
      <c r="E68" s="228">
        <v>233</v>
      </c>
      <c r="F68" s="228">
        <v>190</v>
      </c>
      <c r="G68" s="228">
        <v>180</v>
      </c>
      <c r="H68" s="228">
        <v>175</v>
      </c>
      <c r="I68" s="249"/>
      <c r="J68" s="249"/>
      <c r="K68" s="228">
        <v>0</v>
      </c>
      <c r="L68" s="228">
        <v>0</v>
      </c>
      <c r="M68" s="242">
        <f>SUM(E66:L68)</f>
        <v>3018</v>
      </c>
      <c r="N68" s="231">
        <f>AVERAGE(E66:J68)</f>
        <v>188.625</v>
      </c>
    </row>
    <row r="69" spans="1:14" ht="18" customHeight="1" thickTop="1">
      <c r="A69" s="598" t="s">
        <v>35</v>
      </c>
      <c r="B69" s="263" t="s">
        <v>191</v>
      </c>
      <c r="C69" s="251" t="s">
        <v>122</v>
      </c>
      <c r="D69" s="233">
        <v>12</v>
      </c>
      <c r="E69" s="233">
        <v>181</v>
      </c>
      <c r="F69" s="233">
        <v>209</v>
      </c>
      <c r="G69" s="233">
        <v>183</v>
      </c>
      <c r="H69" s="233">
        <v>135</v>
      </c>
      <c r="I69" s="233">
        <v>144</v>
      </c>
      <c r="J69" s="233">
        <v>174</v>
      </c>
      <c r="K69" s="233">
        <v>0</v>
      </c>
      <c r="L69" s="233">
        <v>72</v>
      </c>
      <c r="M69" s="235">
        <f>SUM(E69:L71)</f>
        <v>3006</v>
      </c>
      <c r="N69" s="244">
        <f>AVERAGE(E69:J71)</f>
        <v>175.875</v>
      </c>
    </row>
    <row r="70" spans="1:14" ht="18" customHeight="1">
      <c r="A70" s="595"/>
      <c r="B70" s="240" t="s">
        <v>191</v>
      </c>
      <c r="C70" s="252" t="s">
        <v>122</v>
      </c>
      <c r="D70" s="325"/>
      <c r="E70" s="161">
        <v>209</v>
      </c>
      <c r="F70" s="161">
        <v>185</v>
      </c>
      <c r="G70" s="161">
        <v>202</v>
      </c>
      <c r="H70" s="161">
        <v>158</v>
      </c>
      <c r="I70" s="161">
        <v>186</v>
      </c>
      <c r="J70" s="161">
        <v>154</v>
      </c>
      <c r="K70" s="161">
        <v>0</v>
      </c>
      <c r="L70" s="161">
        <v>72</v>
      </c>
      <c r="M70" s="188">
        <f>SUM(E69:L71)</f>
        <v>3006</v>
      </c>
      <c r="N70" s="239">
        <f>AVERAGE(E69:J71)</f>
        <v>175.875</v>
      </c>
    </row>
    <row r="71" spans="1:14" ht="18" customHeight="1" thickBot="1">
      <c r="A71" s="596"/>
      <c r="B71" s="253" t="s">
        <v>191</v>
      </c>
      <c r="C71" s="248" t="s">
        <v>122</v>
      </c>
      <c r="D71" s="326"/>
      <c r="E71" s="228">
        <v>172</v>
      </c>
      <c r="F71" s="228">
        <v>188</v>
      </c>
      <c r="G71" s="228">
        <v>169</v>
      </c>
      <c r="H71" s="228">
        <v>165</v>
      </c>
      <c r="I71" s="228"/>
      <c r="J71" s="228"/>
      <c r="K71" s="228">
        <v>0</v>
      </c>
      <c r="L71" s="228">
        <v>48</v>
      </c>
      <c r="M71" s="242">
        <f>SUM(E69:L71)</f>
        <v>3006</v>
      </c>
      <c r="N71" s="231">
        <f>AVERAGE(E69:J71)</f>
        <v>175.875</v>
      </c>
    </row>
    <row r="72" spans="1:14" ht="18" customHeight="1" thickTop="1">
      <c r="A72" s="598" t="s">
        <v>36</v>
      </c>
      <c r="B72" s="263" t="s">
        <v>180</v>
      </c>
      <c r="C72" s="251" t="s">
        <v>121</v>
      </c>
      <c r="D72" s="233">
        <v>4</v>
      </c>
      <c r="E72" s="233">
        <v>191</v>
      </c>
      <c r="F72" s="233">
        <v>137</v>
      </c>
      <c r="G72" s="233">
        <v>161</v>
      </c>
      <c r="H72" s="233">
        <v>165</v>
      </c>
      <c r="I72" s="233">
        <v>133</v>
      </c>
      <c r="J72" s="233">
        <v>201</v>
      </c>
      <c r="K72" s="233">
        <v>0</v>
      </c>
      <c r="L72" s="233">
        <v>24</v>
      </c>
      <c r="M72" s="235">
        <f>SUM(E72:L74)</f>
        <v>3001</v>
      </c>
      <c r="N72" s="244">
        <f>AVERAGE(E72:J74)</f>
        <v>183.5625</v>
      </c>
    </row>
    <row r="73" spans="1:14" ht="18" customHeight="1">
      <c r="A73" s="595"/>
      <c r="B73" s="240" t="s">
        <v>180</v>
      </c>
      <c r="C73" s="252" t="s">
        <v>121</v>
      </c>
      <c r="D73" s="325"/>
      <c r="E73" s="161">
        <v>194</v>
      </c>
      <c r="F73" s="161">
        <v>226</v>
      </c>
      <c r="G73" s="161">
        <v>190</v>
      </c>
      <c r="H73" s="161">
        <v>165</v>
      </c>
      <c r="I73" s="161">
        <v>181</v>
      </c>
      <c r="J73" s="161">
        <v>183</v>
      </c>
      <c r="K73" s="161">
        <v>0</v>
      </c>
      <c r="L73" s="161">
        <v>24</v>
      </c>
      <c r="M73" s="188">
        <f>SUM(E72:L74)</f>
        <v>3001</v>
      </c>
      <c r="N73" s="239">
        <f>AVERAGE(E72:J74)</f>
        <v>183.5625</v>
      </c>
    </row>
    <row r="74" spans="1:14" ht="18" customHeight="1" thickBot="1">
      <c r="A74" s="596"/>
      <c r="B74" s="248" t="s">
        <v>180</v>
      </c>
      <c r="C74" s="248" t="s">
        <v>121</v>
      </c>
      <c r="D74" s="326"/>
      <c r="E74" s="228">
        <v>189</v>
      </c>
      <c r="F74" s="228">
        <v>238</v>
      </c>
      <c r="G74" s="228">
        <v>125</v>
      </c>
      <c r="H74" s="228">
        <v>258</v>
      </c>
      <c r="I74" s="228"/>
      <c r="J74" s="228"/>
      <c r="K74" s="228">
        <v>0</v>
      </c>
      <c r="L74" s="228">
        <v>16</v>
      </c>
      <c r="M74" s="242">
        <f>SUM(E72:L74)</f>
        <v>3001</v>
      </c>
      <c r="N74" s="231">
        <f>AVERAGE(E72:J74)</f>
        <v>183.5625</v>
      </c>
    </row>
    <row r="75" spans="1:14" ht="18" customHeight="1" thickTop="1">
      <c r="A75" s="598" t="s">
        <v>37</v>
      </c>
      <c r="B75" s="260" t="s">
        <v>120</v>
      </c>
      <c r="C75" s="255" t="s">
        <v>121</v>
      </c>
      <c r="D75" s="243">
        <v>0</v>
      </c>
      <c r="E75" s="243">
        <v>160</v>
      </c>
      <c r="F75" s="243">
        <v>179</v>
      </c>
      <c r="G75" s="243">
        <v>170</v>
      </c>
      <c r="H75" s="243">
        <v>200</v>
      </c>
      <c r="I75" s="243">
        <v>192</v>
      </c>
      <c r="J75" s="243">
        <v>168</v>
      </c>
      <c r="K75" s="243">
        <v>48</v>
      </c>
      <c r="L75" s="243">
        <v>0</v>
      </c>
      <c r="M75" s="235">
        <f>SUM(E75:L77)</f>
        <v>2980</v>
      </c>
      <c r="N75" s="244">
        <f>AVERAGE(E75:J77)</f>
        <v>178.25</v>
      </c>
    </row>
    <row r="76" spans="1:14" ht="18" customHeight="1">
      <c r="A76" s="595"/>
      <c r="B76" s="252" t="s">
        <v>120</v>
      </c>
      <c r="C76" s="246" t="s">
        <v>121</v>
      </c>
      <c r="D76" s="327"/>
      <c r="E76" s="247">
        <v>187</v>
      </c>
      <c r="F76" s="247">
        <v>160</v>
      </c>
      <c r="G76" s="247">
        <v>170</v>
      </c>
      <c r="H76" s="247">
        <v>162</v>
      </c>
      <c r="I76" s="247">
        <v>170</v>
      </c>
      <c r="J76" s="161">
        <v>161</v>
      </c>
      <c r="K76" s="161">
        <v>48</v>
      </c>
      <c r="L76" s="161">
        <v>0</v>
      </c>
      <c r="M76" s="188">
        <f>SUM(E75:L77)</f>
        <v>2980</v>
      </c>
      <c r="N76" s="239">
        <f>AVERAGE(E75:J77)</f>
        <v>178.25</v>
      </c>
    </row>
    <row r="77" spans="1:14" ht="18" customHeight="1" thickBot="1">
      <c r="A77" s="596"/>
      <c r="B77" s="248" t="s">
        <v>120</v>
      </c>
      <c r="C77" s="248" t="s">
        <v>121</v>
      </c>
      <c r="D77" s="326"/>
      <c r="E77" s="228">
        <v>195</v>
      </c>
      <c r="F77" s="228">
        <v>170</v>
      </c>
      <c r="G77" s="228">
        <v>196</v>
      </c>
      <c r="H77" s="228">
        <v>212</v>
      </c>
      <c r="I77" s="249"/>
      <c r="J77" s="249"/>
      <c r="K77" s="228">
        <v>32</v>
      </c>
      <c r="L77" s="228">
        <v>0</v>
      </c>
      <c r="M77" s="242">
        <f>SUM(E75:L77)</f>
        <v>2980</v>
      </c>
      <c r="N77" s="231">
        <f>AVERAGE(E75:J77)</f>
        <v>178.25</v>
      </c>
    </row>
    <row r="78" spans="1:14" ht="18" customHeight="1" thickTop="1">
      <c r="A78" s="598" t="s">
        <v>38</v>
      </c>
      <c r="B78" s="358" t="s">
        <v>181</v>
      </c>
      <c r="C78" s="232" t="s">
        <v>121</v>
      </c>
      <c r="D78" s="233">
        <v>0</v>
      </c>
      <c r="E78" s="233">
        <v>158</v>
      </c>
      <c r="F78" s="233">
        <v>151</v>
      </c>
      <c r="G78" s="233">
        <v>163</v>
      </c>
      <c r="H78" s="233">
        <v>210</v>
      </c>
      <c r="I78" s="233">
        <v>192</v>
      </c>
      <c r="J78" s="233">
        <v>186</v>
      </c>
      <c r="K78" s="233">
        <v>48</v>
      </c>
      <c r="L78" s="233">
        <v>0</v>
      </c>
      <c r="M78" s="235">
        <f>SUM(E78:L80)</f>
        <v>2978</v>
      </c>
      <c r="N78" s="244">
        <f>AVERAGE(E78:J80)</f>
        <v>178.125</v>
      </c>
    </row>
    <row r="79" spans="1:14" ht="18" customHeight="1">
      <c r="A79" s="595"/>
      <c r="B79" s="252" t="s">
        <v>181</v>
      </c>
      <c r="C79" s="252" t="s">
        <v>121</v>
      </c>
      <c r="D79" s="325"/>
      <c r="E79" s="161">
        <v>133</v>
      </c>
      <c r="F79" s="161">
        <v>193</v>
      </c>
      <c r="G79" s="161">
        <v>188</v>
      </c>
      <c r="H79" s="161">
        <v>192</v>
      </c>
      <c r="I79" s="161">
        <v>188</v>
      </c>
      <c r="J79" s="161">
        <v>181</v>
      </c>
      <c r="K79" s="161">
        <v>48</v>
      </c>
      <c r="L79" s="161">
        <v>0</v>
      </c>
      <c r="M79" s="188">
        <f>SUM(E78:L80)</f>
        <v>2978</v>
      </c>
      <c r="N79" s="239">
        <f>AVERAGE(E78:J80)</f>
        <v>178.125</v>
      </c>
    </row>
    <row r="80" spans="1:14" ht="18" customHeight="1" thickBot="1">
      <c r="A80" s="596"/>
      <c r="B80" s="248" t="s">
        <v>181</v>
      </c>
      <c r="C80" s="248" t="s">
        <v>121</v>
      </c>
      <c r="D80" s="326"/>
      <c r="E80" s="228">
        <v>200</v>
      </c>
      <c r="F80" s="228">
        <v>148</v>
      </c>
      <c r="G80" s="228">
        <v>186</v>
      </c>
      <c r="H80" s="228">
        <v>181</v>
      </c>
      <c r="I80" s="228"/>
      <c r="J80" s="228"/>
      <c r="K80" s="228">
        <v>32</v>
      </c>
      <c r="L80" s="228">
        <v>0</v>
      </c>
      <c r="M80" s="242">
        <f>SUM(E78:L80)</f>
        <v>2978</v>
      </c>
      <c r="N80" s="231">
        <f>AVERAGE(E78:J80)</f>
        <v>178.125</v>
      </c>
    </row>
    <row r="81" spans="1:14" ht="18" customHeight="1" thickTop="1">
      <c r="A81" s="598" t="s">
        <v>39</v>
      </c>
      <c r="B81" s="263" t="s">
        <v>116</v>
      </c>
      <c r="C81" s="251" t="s">
        <v>121</v>
      </c>
      <c r="D81" s="233">
        <v>8</v>
      </c>
      <c r="E81" s="233">
        <v>167</v>
      </c>
      <c r="F81" s="233">
        <v>173</v>
      </c>
      <c r="G81" s="233">
        <v>213</v>
      </c>
      <c r="H81" s="233">
        <v>190</v>
      </c>
      <c r="I81" s="233">
        <v>180</v>
      </c>
      <c r="J81" s="233">
        <v>150</v>
      </c>
      <c r="K81" s="233">
        <v>0</v>
      </c>
      <c r="L81" s="233">
        <v>48</v>
      </c>
      <c r="M81" s="235">
        <f>SUM(E81:L83)</f>
        <v>2971</v>
      </c>
      <c r="N81" s="244">
        <f>AVERAGE(E81:J83)</f>
        <v>177.6875</v>
      </c>
    </row>
    <row r="82" spans="1:14" ht="18" customHeight="1">
      <c r="A82" s="595"/>
      <c r="B82" s="264" t="s">
        <v>116</v>
      </c>
      <c r="C82" s="252" t="s">
        <v>121</v>
      </c>
      <c r="D82" s="325"/>
      <c r="E82" s="161">
        <v>149</v>
      </c>
      <c r="F82" s="161">
        <v>169</v>
      </c>
      <c r="G82" s="161">
        <v>183</v>
      </c>
      <c r="H82" s="161">
        <v>201</v>
      </c>
      <c r="I82" s="161">
        <v>169</v>
      </c>
      <c r="J82" s="161">
        <v>177</v>
      </c>
      <c r="K82" s="161">
        <v>0</v>
      </c>
      <c r="L82" s="161">
        <v>48</v>
      </c>
      <c r="M82" s="188">
        <f>SUM(E81:L83)</f>
        <v>2971</v>
      </c>
      <c r="N82" s="239">
        <f>AVERAGE(E81:J83)</f>
        <v>177.6875</v>
      </c>
    </row>
    <row r="83" spans="1:14" ht="18" customHeight="1" thickBot="1">
      <c r="A83" s="596"/>
      <c r="B83" s="258" t="s">
        <v>116</v>
      </c>
      <c r="C83" s="248" t="s">
        <v>121</v>
      </c>
      <c r="D83" s="326"/>
      <c r="E83" s="228">
        <v>213</v>
      </c>
      <c r="F83" s="228">
        <v>201</v>
      </c>
      <c r="G83" s="228">
        <v>158</v>
      </c>
      <c r="H83" s="228">
        <v>150</v>
      </c>
      <c r="I83" s="228"/>
      <c r="J83" s="228"/>
      <c r="K83" s="228">
        <v>0</v>
      </c>
      <c r="L83" s="228">
        <v>32</v>
      </c>
      <c r="M83" s="242">
        <f>SUM(E81:L83)</f>
        <v>2971</v>
      </c>
      <c r="N83" s="231">
        <f>AVERAGE(E81:J83)</f>
        <v>177.6875</v>
      </c>
    </row>
    <row r="84" spans="1:14" ht="18" customHeight="1" thickTop="1">
      <c r="A84" s="598" t="s">
        <v>40</v>
      </c>
      <c r="B84" s="263" t="s">
        <v>113</v>
      </c>
      <c r="C84" s="251" t="s">
        <v>121</v>
      </c>
      <c r="D84" s="233">
        <v>4</v>
      </c>
      <c r="E84" s="233">
        <v>166</v>
      </c>
      <c r="F84" s="233">
        <v>180</v>
      </c>
      <c r="G84" s="233">
        <v>175</v>
      </c>
      <c r="H84" s="233">
        <v>167</v>
      </c>
      <c r="I84" s="233">
        <v>187</v>
      </c>
      <c r="J84" s="233">
        <v>182</v>
      </c>
      <c r="K84" s="233">
        <v>0</v>
      </c>
      <c r="L84" s="233">
        <v>24</v>
      </c>
      <c r="M84" s="235">
        <f>SUM(E84:L86)</f>
        <v>2942</v>
      </c>
      <c r="N84" s="244">
        <f>AVERAGE(E84:J86)</f>
        <v>179.875</v>
      </c>
    </row>
    <row r="85" spans="1:14" ht="18" customHeight="1">
      <c r="A85" s="595"/>
      <c r="B85" s="240" t="s">
        <v>113</v>
      </c>
      <c r="C85" s="252" t="s">
        <v>121</v>
      </c>
      <c r="D85" s="325"/>
      <c r="E85" s="161">
        <v>129</v>
      </c>
      <c r="F85" s="161">
        <v>209</v>
      </c>
      <c r="G85" s="161">
        <v>158</v>
      </c>
      <c r="H85" s="161">
        <v>214</v>
      </c>
      <c r="I85" s="161">
        <v>163</v>
      </c>
      <c r="J85" s="161">
        <v>195</v>
      </c>
      <c r="K85" s="161">
        <v>0</v>
      </c>
      <c r="L85" s="161">
        <v>24</v>
      </c>
      <c r="M85" s="188">
        <f>SUM(E84:L86)</f>
        <v>2942</v>
      </c>
      <c r="N85" s="239">
        <f>AVERAGE(E84:J86)</f>
        <v>179.875</v>
      </c>
    </row>
    <row r="86" spans="1:14" ht="18" customHeight="1" thickBot="1">
      <c r="A86" s="596"/>
      <c r="B86" s="248" t="s">
        <v>113</v>
      </c>
      <c r="C86" s="248" t="s">
        <v>121</v>
      </c>
      <c r="D86" s="326"/>
      <c r="E86" s="228">
        <v>189</v>
      </c>
      <c r="F86" s="228">
        <v>208</v>
      </c>
      <c r="G86" s="228">
        <v>205</v>
      </c>
      <c r="H86" s="228">
        <v>151</v>
      </c>
      <c r="I86" s="228"/>
      <c r="J86" s="228"/>
      <c r="K86" s="228">
        <v>0</v>
      </c>
      <c r="L86" s="228">
        <v>16</v>
      </c>
      <c r="M86" s="242">
        <f>SUM(E84:L86)</f>
        <v>2942</v>
      </c>
      <c r="N86" s="231">
        <f>AVERAGE(E84:J86)</f>
        <v>179.875</v>
      </c>
    </row>
    <row r="87" spans="1:14" ht="18" customHeight="1" thickTop="1">
      <c r="A87" s="598" t="s">
        <v>41</v>
      </c>
      <c r="B87" s="358" t="s">
        <v>114</v>
      </c>
      <c r="C87" s="232" t="s">
        <v>121</v>
      </c>
      <c r="D87" s="233">
        <v>12</v>
      </c>
      <c r="E87" s="233">
        <v>150</v>
      </c>
      <c r="F87" s="233">
        <v>170</v>
      </c>
      <c r="G87" s="233">
        <v>133</v>
      </c>
      <c r="H87" s="233">
        <v>152</v>
      </c>
      <c r="I87" s="233">
        <v>173</v>
      </c>
      <c r="J87" s="233">
        <v>142</v>
      </c>
      <c r="K87" s="233">
        <v>0</v>
      </c>
      <c r="L87" s="233">
        <v>72</v>
      </c>
      <c r="M87" s="235">
        <f>SUM(E87:L89)</f>
        <v>2933</v>
      </c>
      <c r="N87" s="244">
        <f>AVERAGE(E87:J89)</f>
        <v>172.5625</v>
      </c>
    </row>
    <row r="88" spans="1:14" ht="18" customHeight="1">
      <c r="A88" s="595"/>
      <c r="B88" s="252" t="s">
        <v>114</v>
      </c>
      <c r="C88" s="252" t="s">
        <v>121</v>
      </c>
      <c r="D88" s="325"/>
      <c r="E88" s="161">
        <v>157</v>
      </c>
      <c r="F88" s="161">
        <v>176</v>
      </c>
      <c r="G88" s="161">
        <v>258</v>
      </c>
      <c r="H88" s="161">
        <v>192</v>
      </c>
      <c r="I88" s="161">
        <v>166</v>
      </c>
      <c r="J88" s="161">
        <v>207</v>
      </c>
      <c r="K88" s="161">
        <v>0</v>
      </c>
      <c r="L88" s="161">
        <v>72</v>
      </c>
      <c r="M88" s="188">
        <f>SUM(E87:L89)</f>
        <v>2933</v>
      </c>
      <c r="N88" s="239">
        <f>AVERAGE(E87:J89)</f>
        <v>172.5625</v>
      </c>
    </row>
    <row r="89" spans="1:14" ht="18" customHeight="1" thickBot="1">
      <c r="A89" s="596"/>
      <c r="B89" s="248" t="s">
        <v>114</v>
      </c>
      <c r="C89" s="248" t="s">
        <v>121</v>
      </c>
      <c r="D89" s="326"/>
      <c r="E89" s="228">
        <v>179</v>
      </c>
      <c r="F89" s="228">
        <v>198</v>
      </c>
      <c r="G89" s="228">
        <v>136</v>
      </c>
      <c r="H89" s="228">
        <v>172</v>
      </c>
      <c r="I89" s="228"/>
      <c r="J89" s="228"/>
      <c r="K89" s="228">
        <v>0</v>
      </c>
      <c r="L89" s="228">
        <v>28</v>
      </c>
      <c r="M89" s="242">
        <f>SUM(E87:L89)</f>
        <v>2933</v>
      </c>
      <c r="N89" s="231">
        <f>AVERAGE(E87:J89)</f>
        <v>172.5625</v>
      </c>
    </row>
    <row r="90" spans="1:14" ht="18" customHeight="1" thickTop="1">
      <c r="A90" s="598" t="s">
        <v>42</v>
      </c>
      <c r="B90" s="263" t="s">
        <v>182</v>
      </c>
      <c r="C90" s="251" t="s">
        <v>121</v>
      </c>
      <c r="D90" s="233">
        <v>4</v>
      </c>
      <c r="E90" s="233">
        <v>224</v>
      </c>
      <c r="F90" s="233">
        <v>155</v>
      </c>
      <c r="G90" s="233">
        <v>214</v>
      </c>
      <c r="H90" s="233">
        <v>160</v>
      </c>
      <c r="I90" s="233">
        <v>150</v>
      </c>
      <c r="J90" s="233">
        <v>166</v>
      </c>
      <c r="K90" s="233">
        <v>0</v>
      </c>
      <c r="L90" s="233">
        <v>24</v>
      </c>
      <c r="M90" s="235">
        <f>SUM(E90:L92)</f>
        <v>2889</v>
      </c>
      <c r="N90" s="244">
        <f>AVERAGE(E90:J92)</f>
        <v>176.5625</v>
      </c>
    </row>
    <row r="91" spans="1:14" ht="18" customHeight="1">
      <c r="A91" s="595"/>
      <c r="B91" s="240" t="s">
        <v>182</v>
      </c>
      <c r="C91" s="241" t="s">
        <v>121</v>
      </c>
      <c r="D91" s="325"/>
      <c r="E91" s="161">
        <v>174</v>
      </c>
      <c r="F91" s="161">
        <v>142</v>
      </c>
      <c r="G91" s="161">
        <v>190</v>
      </c>
      <c r="H91" s="161">
        <v>161</v>
      </c>
      <c r="I91" s="161">
        <v>178</v>
      </c>
      <c r="J91" s="161">
        <v>183</v>
      </c>
      <c r="K91" s="161">
        <v>0</v>
      </c>
      <c r="L91" s="161">
        <v>24</v>
      </c>
      <c r="M91" s="188">
        <f>SUM(E90:L92)</f>
        <v>2889</v>
      </c>
      <c r="N91" s="239">
        <f>AVERAGE(E91:J92)</f>
        <v>175.6</v>
      </c>
    </row>
    <row r="92" spans="1:14" ht="18" customHeight="1" thickBot="1">
      <c r="A92" s="596"/>
      <c r="B92" s="454" t="s">
        <v>182</v>
      </c>
      <c r="C92" s="253" t="s">
        <v>121</v>
      </c>
      <c r="D92" s="326"/>
      <c r="E92" s="228">
        <v>180</v>
      </c>
      <c r="F92" s="228">
        <v>207</v>
      </c>
      <c r="G92" s="228">
        <v>163</v>
      </c>
      <c r="H92" s="228">
        <v>178</v>
      </c>
      <c r="I92" s="228"/>
      <c r="J92" s="228"/>
      <c r="K92" s="228">
        <v>0</v>
      </c>
      <c r="L92" s="228">
        <v>16</v>
      </c>
      <c r="M92" s="242">
        <f>SUM(E90:L92)</f>
        <v>2889</v>
      </c>
      <c r="N92" s="231">
        <f>AVERAGE(E90:J92)</f>
        <v>176.5625</v>
      </c>
    </row>
    <row r="93" spans="1:14" ht="18" customHeight="1" thickTop="1">
      <c r="A93" s="595" t="s">
        <v>43</v>
      </c>
      <c r="B93" s="358" t="s">
        <v>109</v>
      </c>
      <c r="C93" s="232" t="s">
        <v>121</v>
      </c>
      <c r="D93" s="233">
        <v>8</v>
      </c>
      <c r="E93" s="233">
        <v>161</v>
      </c>
      <c r="F93" s="233">
        <v>202</v>
      </c>
      <c r="G93" s="233">
        <v>138</v>
      </c>
      <c r="H93" s="233">
        <v>165</v>
      </c>
      <c r="I93" s="233">
        <v>160</v>
      </c>
      <c r="J93" s="233">
        <v>201</v>
      </c>
      <c r="K93" s="233">
        <v>0</v>
      </c>
      <c r="L93" s="233">
        <v>48</v>
      </c>
      <c r="M93" s="199">
        <f>SUM(E93:L95)</f>
        <v>2879</v>
      </c>
      <c r="N93" s="267">
        <f>AVERAGE(E93:J95)</f>
        <v>171.9375</v>
      </c>
    </row>
    <row r="94" spans="1:14" ht="18" customHeight="1">
      <c r="A94" s="595"/>
      <c r="B94" s="252" t="s">
        <v>109</v>
      </c>
      <c r="C94" s="252" t="s">
        <v>121</v>
      </c>
      <c r="D94" s="325"/>
      <c r="E94" s="161">
        <v>184</v>
      </c>
      <c r="F94" s="161">
        <v>147</v>
      </c>
      <c r="G94" s="161">
        <v>208</v>
      </c>
      <c r="H94" s="161">
        <v>159</v>
      </c>
      <c r="I94" s="161">
        <v>161</v>
      </c>
      <c r="J94" s="161">
        <v>155</v>
      </c>
      <c r="K94" s="161">
        <v>0</v>
      </c>
      <c r="L94" s="161">
        <v>48</v>
      </c>
      <c r="M94" s="188">
        <f>SUM(E93:L95)</f>
        <v>2879</v>
      </c>
      <c r="N94" s="268">
        <f>AVERAGE(E93:J95)</f>
        <v>171.9375</v>
      </c>
    </row>
    <row r="95" spans="1:14" ht="18" customHeight="1" thickBot="1">
      <c r="A95" s="596"/>
      <c r="B95" s="248" t="s">
        <v>109</v>
      </c>
      <c r="C95" s="248" t="s">
        <v>121</v>
      </c>
      <c r="D95" s="326"/>
      <c r="E95" s="228">
        <v>176</v>
      </c>
      <c r="F95" s="228">
        <v>192</v>
      </c>
      <c r="G95" s="228">
        <v>171</v>
      </c>
      <c r="H95" s="228">
        <v>171</v>
      </c>
      <c r="I95" s="228"/>
      <c r="J95" s="228"/>
      <c r="K95" s="228">
        <v>0</v>
      </c>
      <c r="L95" s="228">
        <v>32</v>
      </c>
      <c r="M95" s="242">
        <f>SUM(E93:L95)</f>
        <v>2879</v>
      </c>
      <c r="N95" s="269">
        <f>AVERAGE(E93:J95)</f>
        <v>171.9375</v>
      </c>
    </row>
    <row r="96" spans="1:14" ht="18" customHeight="1" thickTop="1">
      <c r="A96" s="597" t="s">
        <v>44</v>
      </c>
      <c r="B96" s="177" t="s">
        <v>189</v>
      </c>
      <c r="C96" s="177" t="s">
        <v>121</v>
      </c>
      <c r="D96" s="160">
        <v>4</v>
      </c>
      <c r="E96" s="233">
        <v>171</v>
      </c>
      <c r="F96" s="233">
        <v>186</v>
      </c>
      <c r="G96" s="233">
        <v>164</v>
      </c>
      <c r="H96" s="233">
        <v>208</v>
      </c>
      <c r="I96" s="233">
        <v>131</v>
      </c>
      <c r="J96" s="233">
        <v>174</v>
      </c>
      <c r="K96" s="233">
        <v>0</v>
      </c>
      <c r="L96" s="233">
        <v>24</v>
      </c>
      <c r="M96" s="185">
        <f>SUM(E96:L98)</f>
        <v>2857</v>
      </c>
      <c r="N96" s="270">
        <f>AVERAGE(E96:J98)</f>
        <v>174.5625</v>
      </c>
    </row>
    <row r="97" spans="1:14" ht="18" customHeight="1">
      <c r="A97" s="595"/>
      <c r="B97" s="252" t="s">
        <v>189</v>
      </c>
      <c r="C97" s="252" t="s">
        <v>121</v>
      </c>
      <c r="D97" s="325"/>
      <c r="E97" s="161">
        <v>146</v>
      </c>
      <c r="F97" s="161">
        <v>184</v>
      </c>
      <c r="G97" s="161">
        <v>178</v>
      </c>
      <c r="H97" s="161">
        <v>167</v>
      </c>
      <c r="I97" s="161">
        <v>216</v>
      </c>
      <c r="J97" s="161">
        <v>226</v>
      </c>
      <c r="K97" s="161">
        <v>0</v>
      </c>
      <c r="L97" s="161">
        <v>24</v>
      </c>
      <c r="M97" s="188">
        <f>SUM(E96:L98)</f>
        <v>2857</v>
      </c>
      <c r="N97" s="268">
        <f>AVERAGE(E96:J98)</f>
        <v>174.5625</v>
      </c>
    </row>
    <row r="98" spans="1:14" ht="18" customHeight="1" thickBot="1">
      <c r="A98" s="596"/>
      <c r="B98" s="248" t="s">
        <v>189</v>
      </c>
      <c r="C98" s="248" t="s">
        <v>121</v>
      </c>
      <c r="D98" s="326"/>
      <c r="E98" s="228">
        <v>160</v>
      </c>
      <c r="F98" s="228">
        <v>167</v>
      </c>
      <c r="G98" s="228">
        <v>181</v>
      </c>
      <c r="H98" s="228">
        <v>134</v>
      </c>
      <c r="I98" s="228"/>
      <c r="J98" s="228"/>
      <c r="K98" s="228">
        <v>0</v>
      </c>
      <c r="L98" s="228">
        <v>16</v>
      </c>
      <c r="M98" s="242">
        <f>SUM(E96:L98)</f>
        <v>2857</v>
      </c>
      <c r="N98" s="269">
        <f>AVERAGE(E96:J98)</f>
        <v>174.5625</v>
      </c>
    </row>
    <row r="99" spans="1:14" ht="18" customHeight="1" thickTop="1">
      <c r="A99" s="598" t="s">
        <v>45</v>
      </c>
      <c r="B99" s="260" t="s">
        <v>192</v>
      </c>
      <c r="C99" s="255" t="s">
        <v>122</v>
      </c>
      <c r="D99" s="243">
        <v>12</v>
      </c>
      <c r="E99" s="243">
        <v>193</v>
      </c>
      <c r="F99" s="243">
        <v>170</v>
      </c>
      <c r="G99" s="243">
        <v>130</v>
      </c>
      <c r="H99" s="243">
        <v>153</v>
      </c>
      <c r="I99" s="243">
        <v>158</v>
      </c>
      <c r="J99" s="243">
        <v>144</v>
      </c>
      <c r="K99" s="243">
        <v>48</v>
      </c>
      <c r="L99" s="243">
        <v>72</v>
      </c>
      <c r="M99" s="235">
        <f>SUM(E99:L101)</f>
        <v>2855</v>
      </c>
      <c r="N99" s="271">
        <f>AVERAGE(E99:J101)</f>
        <v>158.4375</v>
      </c>
    </row>
    <row r="100" spans="1:14" ht="18" customHeight="1">
      <c r="A100" s="595"/>
      <c r="B100" s="256" t="s">
        <v>192</v>
      </c>
      <c r="C100" s="246" t="s">
        <v>122</v>
      </c>
      <c r="D100" s="327"/>
      <c r="E100" s="161">
        <v>158</v>
      </c>
      <c r="F100" s="161">
        <v>155</v>
      </c>
      <c r="G100" s="161">
        <v>162</v>
      </c>
      <c r="H100" s="161">
        <v>147</v>
      </c>
      <c r="I100" s="161">
        <v>166</v>
      </c>
      <c r="J100" s="161">
        <v>150</v>
      </c>
      <c r="K100" s="161">
        <v>48</v>
      </c>
      <c r="L100" s="257">
        <v>72</v>
      </c>
      <c r="M100" s="188">
        <f>SUM(E99:L101)</f>
        <v>2855</v>
      </c>
      <c r="N100" s="268">
        <f>AVERAGE(E99:J101)</f>
        <v>158.4375</v>
      </c>
    </row>
    <row r="101" spans="1:14" ht="18" customHeight="1" thickBot="1">
      <c r="A101" s="603"/>
      <c r="B101" s="258" t="s">
        <v>192</v>
      </c>
      <c r="C101" s="248" t="s">
        <v>122</v>
      </c>
      <c r="D101" s="326"/>
      <c r="E101" s="228">
        <v>167</v>
      </c>
      <c r="F101" s="228">
        <v>207</v>
      </c>
      <c r="G101" s="228">
        <v>144</v>
      </c>
      <c r="H101" s="228">
        <v>131</v>
      </c>
      <c r="I101" s="249"/>
      <c r="J101" s="249"/>
      <c r="K101" s="228">
        <v>32</v>
      </c>
      <c r="L101" s="228">
        <v>48</v>
      </c>
      <c r="M101" s="272">
        <f>SUM(E99:L101)</f>
        <v>2855</v>
      </c>
      <c r="N101" s="273">
        <f>AVERAGE(E99:J101)</f>
        <v>158.4375</v>
      </c>
    </row>
    <row r="102" spans="1:14" ht="18" customHeight="1" thickTop="1">
      <c r="A102" s="595" t="s">
        <v>46</v>
      </c>
      <c r="B102" s="363" t="s">
        <v>179</v>
      </c>
      <c r="C102" s="275" t="s">
        <v>121</v>
      </c>
      <c r="D102" s="389">
        <v>0</v>
      </c>
      <c r="E102" s="243">
        <v>233</v>
      </c>
      <c r="F102" s="243">
        <v>162</v>
      </c>
      <c r="G102" s="243">
        <v>167</v>
      </c>
      <c r="H102" s="243">
        <v>193</v>
      </c>
      <c r="I102" s="243">
        <v>170</v>
      </c>
      <c r="J102" s="243">
        <v>165</v>
      </c>
      <c r="K102" s="243">
        <v>0</v>
      </c>
      <c r="L102" s="243">
        <v>0</v>
      </c>
      <c r="M102" s="199">
        <f>SUM(E102:L104)</f>
        <v>2838</v>
      </c>
      <c r="N102" s="267">
        <f>AVERAGE(E102:J104)</f>
        <v>177.375</v>
      </c>
    </row>
    <row r="103" spans="1:14" ht="18" customHeight="1">
      <c r="A103" s="595"/>
      <c r="B103" s="252" t="s">
        <v>179</v>
      </c>
      <c r="C103" s="262" t="s">
        <v>121</v>
      </c>
      <c r="D103" s="391"/>
      <c r="E103" s="161">
        <v>186</v>
      </c>
      <c r="F103" s="161">
        <v>163</v>
      </c>
      <c r="G103" s="161">
        <v>184</v>
      </c>
      <c r="H103" s="161">
        <v>171</v>
      </c>
      <c r="I103" s="161">
        <v>166</v>
      </c>
      <c r="J103" s="161">
        <v>158</v>
      </c>
      <c r="K103" s="161">
        <v>0</v>
      </c>
      <c r="L103" s="161">
        <v>0</v>
      </c>
      <c r="M103" s="188">
        <f>SUM(E102:L104)</f>
        <v>2838</v>
      </c>
      <c r="N103" s="268">
        <f>AVERAGE(E102:J104)</f>
        <v>177.375</v>
      </c>
    </row>
    <row r="104" spans="1:14" ht="18" customHeight="1" thickBot="1">
      <c r="A104" s="596"/>
      <c r="B104" s="248" t="s">
        <v>179</v>
      </c>
      <c r="C104" s="248" t="s">
        <v>121</v>
      </c>
      <c r="D104" s="326"/>
      <c r="E104" s="228">
        <v>161</v>
      </c>
      <c r="F104" s="228">
        <v>169</v>
      </c>
      <c r="G104" s="228">
        <v>171</v>
      </c>
      <c r="H104" s="228">
        <v>219</v>
      </c>
      <c r="I104" s="249"/>
      <c r="J104" s="249"/>
      <c r="K104" s="228">
        <v>0</v>
      </c>
      <c r="L104" s="228">
        <v>0</v>
      </c>
      <c r="M104" s="242">
        <f>SUM(E102:L104)</f>
        <v>2838</v>
      </c>
      <c r="N104" s="269">
        <f>AVERAGE(E102:J104)</f>
        <v>177.375</v>
      </c>
    </row>
    <row r="105" spans="1:14" ht="18" customHeight="1" thickTop="1">
      <c r="A105" s="597" t="s">
        <v>47</v>
      </c>
      <c r="B105" s="455" t="s">
        <v>194</v>
      </c>
      <c r="C105" s="359" t="s">
        <v>184</v>
      </c>
      <c r="D105" s="390">
        <v>0</v>
      </c>
      <c r="E105" s="243">
        <v>175</v>
      </c>
      <c r="F105" s="243">
        <v>185</v>
      </c>
      <c r="G105" s="243">
        <v>165</v>
      </c>
      <c r="H105" s="243">
        <v>179</v>
      </c>
      <c r="I105" s="243">
        <v>199</v>
      </c>
      <c r="J105" s="243">
        <v>236</v>
      </c>
      <c r="K105" s="243">
        <v>0</v>
      </c>
      <c r="L105" s="243">
        <v>0</v>
      </c>
      <c r="M105" s="185">
        <f>SUM(E105:L107)</f>
        <v>2794</v>
      </c>
      <c r="N105" s="270">
        <f>AVERAGE(E105:J107)</f>
        <v>174.625</v>
      </c>
    </row>
    <row r="106" spans="1:14" ht="18" customHeight="1">
      <c r="A106" s="595"/>
      <c r="B106" s="296" t="s">
        <v>194</v>
      </c>
      <c r="C106" s="252" t="s">
        <v>184</v>
      </c>
      <c r="D106" s="325"/>
      <c r="E106" s="161">
        <v>158</v>
      </c>
      <c r="F106" s="161">
        <v>159</v>
      </c>
      <c r="G106" s="161">
        <v>146</v>
      </c>
      <c r="H106" s="161">
        <v>159</v>
      </c>
      <c r="I106" s="161">
        <v>157</v>
      </c>
      <c r="J106" s="161">
        <v>161</v>
      </c>
      <c r="K106" s="161">
        <v>0</v>
      </c>
      <c r="L106" s="161">
        <v>0</v>
      </c>
      <c r="M106" s="188">
        <f>SUM(E105:L107)</f>
        <v>2794</v>
      </c>
      <c r="N106" s="268">
        <f>AVERAGE(E105:J107)</f>
        <v>174.625</v>
      </c>
    </row>
    <row r="107" spans="1:14" ht="18" customHeight="1" thickBot="1">
      <c r="A107" s="596"/>
      <c r="B107" s="302" t="s">
        <v>194</v>
      </c>
      <c r="C107" s="248" t="s">
        <v>184</v>
      </c>
      <c r="D107" s="326"/>
      <c r="E107" s="228">
        <v>235</v>
      </c>
      <c r="F107" s="228">
        <v>170</v>
      </c>
      <c r="G107" s="228">
        <v>169</v>
      </c>
      <c r="H107" s="228">
        <v>141</v>
      </c>
      <c r="I107" s="249"/>
      <c r="J107" s="249"/>
      <c r="K107" s="228">
        <v>0</v>
      </c>
      <c r="L107" s="228">
        <v>0</v>
      </c>
      <c r="M107" s="242">
        <f>SUM(E105:L107)</f>
        <v>2794</v>
      </c>
      <c r="N107" s="269">
        <f>AVERAGE(E105:J107)</f>
        <v>174.625</v>
      </c>
    </row>
    <row r="108" spans="1:14" ht="18" customHeight="1" thickTop="1">
      <c r="A108" s="597" t="s">
        <v>48</v>
      </c>
      <c r="B108" s="250" t="s">
        <v>108</v>
      </c>
      <c r="C108" s="251" t="s">
        <v>121</v>
      </c>
      <c r="D108" s="233">
        <v>0</v>
      </c>
      <c r="E108" s="233">
        <v>197</v>
      </c>
      <c r="F108" s="233">
        <v>161</v>
      </c>
      <c r="G108" s="233">
        <v>142</v>
      </c>
      <c r="H108" s="233">
        <v>177</v>
      </c>
      <c r="I108" s="233">
        <v>177</v>
      </c>
      <c r="J108" s="233">
        <v>164</v>
      </c>
      <c r="K108" s="233">
        <v>0</v>
      </c>
      <c r="L108" s="233">
        <v>0</v>
      </c>
      <c r="M108" s="185">
        <f>SUM(E108:L110)</f>
        <v>2724</v>
      </c>
      <c r="N108" s="270">
        <f>AVERAGE(E108:J110)</f>
        <v>170.25</v>
      </c>
    </row>
    <row r="109" spans="1:14" ht="18" customHeight="1">
      <c r="A109" s="595"/>
      <c r="B109" s="240" t="s">
        <v>108</v>
      </c>
      <c r="C109" s="252" t="s">
        <v>121</v>
      </c>
      <c r="D109" s="325"/>
      <c r="E109" s="161">
        <v>154</v>
      </c>
      <c r="F109" s="161">
        <v>141</v>
      </c>
      <c r="G109" s="161">
        <v>138</v>
      </c>
      <c r="H109" s="161">
        <v>196</v>
      </c>
      <c r="I109" s="161">
        <v>213</v>
      </c>
      <c r="J109" s="161">
        <v>189</v>
      </c>
      <c r="K109" s="161">
        <v>0</v>
      </c>
      <c r="L109" s="161">
        <v>0</v>
      </c>
      <c r="M109" s="188">
        <f>SUM(E108:L110)</f>
        <v>2724</v>
      </c>
      <c r="N109" s="268">
        <f>AVERAGE(E108:J110)</f>
        <v>170.25</v>
      </c>
    </row>
    <row r="110" spans="1:14" ht="18" customHeight="1" thickBot="1">
      <c r="A110" s="596"/>
      <c r="B110" s="248" t="s">
        <v>108</v>
      </c>
      <c r="C110" s="248" t="s">
        <v>121</v>
      </c>
      <c r="D110" s="326"/>
      <c r="E110" s="228">
        <v>166</v>
      </c>
      <c r="F110" s="228">
        <v>138</v>
      </c>
      <c r="G110" s="228">
        <v>192</v>
      </c>
      <c r="H110" s="228">
        <v>179</v>
      </c>
      <c r="I110" s="228"/>
      <c r="J110" s="228"/>
      <c r="K110" s="228">
        <v>0</v>
      </c>
      <c r="L110" s="228">
        <v>0</v>
      </c>
      <c r="M110" s="242">
        <f>SUM(E108:L110)</f>
        <v>2724</v>
      </c>
      <c r="N110" s="269">
        <f>AVERAGE(E108:J110)</f>
        <v>170.25</v>
      </c>
    </row>
    <row r="111" spans="1:14" ht="18" customHeight="1" thickTop="1">
      <c r="A111" s="597" t="s">
        <v>49</v>
      </c>
      <c r="B111" s="254" t="s">
        <v>218</v>
      </c>
      <c r="C111" s="255" t="s">
        <v>121</v>
      </c>
      <c r="D111" s="243">
        <v>0</v>
      </c>
      <c r="E111" s="243">
        <v>198</v>
      </c>
      <c r="F111" s="243">
        <v>174</v>
      </c>
      <c r="G111" s="243">
        <v>155</v>
      </c>
      <c r="H111" s="243">
        <v>168</v>
      </c>
      <c r="I111" s="243">
        <v>214</v>
      </c>
      <c r="J111" s="243">
        <v>167</v>
      </c>
      <c r="K111" s="243">
        <v>0</v>
      </c>
      <c r="L111" s="243">
        <v>0</v>
      </c>
      <c r="M111" s="185">
        <f>SUM(E111:L113)</f>
        <v>2671</v>
      </c>
      <c r="N111" s="270">
        <f>AVERAGE(E111:J113)</f>
        <v>166.9375</v>
      </c>
    </row>
    <row r="112" spans="1:14" ht="18" customHeight="1">
      <c r="A112" s="595"/>
      <c r="B112" s="245" t="s">
        <v>218</v>
      </c>
      <c r="C112" s="246" t="s">
        <v>121</v>
      </c>
      <c r="D112" s="327"/>
      <c r="E112" s="161">
        <v>179</v>
      </c>
      <c r="F112" s="161">
        <v>149</v>
      </c>
      <c r="G112" s="161">
        <v>190</v>
      </c>
      <c r="H112" s="161">
        <v>124</v>
      </c>
      <c r="I112" s="161">
        <v>171</v>
      </c>
      <c r="J112" s="161">
        <v>197</v>
      </c>
      <c r="K112" s="161">
        <v>0</v>
      </c>
      <c r="L112" s="161">
        <v>0</v>
      </c>
      <c r="M112" s="188">
        <f>SUM(E111:L113)</f>
        <v>2671</v>
      </c>
      <c r="N112" s="268">
        <f>AVERAGE(E111:J113)</f>
        <v>166.9375</v>
      </c>
    </row>
    <row r="113" spans="1:14" ht="18" customHeight="1" thickBot="1">
      <c r="A113" s="596"/>
      <c r="B113" s="259" t="s">
        <v>218</v>
      </c>
      <c r="C113" s="248" t="s">
        <v>121</v>
      </c>
      <c r="D113" s="326"/>
      <c r="E113" s="228">
        <v>125</v>
      </c>
      <c r="F113" s="228">
        <v>135</v>
      </c>
      <c r="G113" s="228">
        <v>156</v>
      </c>
      <c r="H113" s="228">
        <v>169</v>
      </c>
      <c r="I113" s="249"/>
      <c r="J113" s="249"/>
      <c r="K113" s="228">
        <v>0</v>
      </c>
      <c r="L113" s="228">
        <v>0</v>
      </c>
      <c r="M113" s="242">
        <f>SUM(E111:L113)</f>
        <v>2671</v>
      </c>
      <c r="N113" s="269">
        <f>AVERAGE(E111:J113)</f>
        <v>166.9375</v>
      </c>
    </row>
    <row r="114" spans="1:14" ht="18" customHeight="1" thickTop="1">
      <c r="A114" s="597" t="s">
        <v>50</v>
      </c>
      <c r="B114" s="254" t="s">
        <v>177</v>
      </c>
      <c r="C114" s="255" t="s">
        <v>121</v>
      </c>
      <c r="D114" s="243">
        <v>0</v>
      </c>
      <c r="E114" s="243">
        <v>172</v>
      </c>
      <c r="F114" s="243">
        <v>156</v>
      </c>
      <c r="G114" s="243">
        <v>199</v>
      </c>
      <c r="H114" s="243">
        <v>181</v>
      </c>
      <c r="I114" s="243">
        <v>179</v>
      </c>
      <c r="J114" s="243">
        <v>153</v>
      </c>
      <c r="K114" s="243">
        <v>0</v>
      </c>
      <c r="L114" s="243">
        <v>0</v>
      </c>
      <c r="M114" s="185">
        <f>SUM(E114:L116)</f>
        <v>2671</v>
      </c>
      <c r="N114" s="270">
        <f>AVERAGE(E114:J116)</f>
        <v>166.9375</v>
      </c>
    </row>
    <row r="115" spans="1:14" ht="18" customHeight="1">
      <c r="A115" s="595"/>
      <c r="B115" s="245" t="s">
        <v>177</v>
      </c>
      <c r="C115" s="246" t="s">
        <v>121</v>
      </c>
      <c r="D115" s="327"/>
      <c r="E115" s="161">
        <v>116</v>
      </c>
      <c r="F115" s="161">
        <v>160</v>
      </c>
      <c r="G115" s="161">
        <v>178</v>
      </c>
      <c r="H115" s="161">
        <v>192</v>
      </c>
      <c r="I115" s="161">
        <v>160</v>
      </c>
      <c r="J115" s="161">
        <v>122</v>
      </c>
      <c r="K115" s="161">
        <v>0</v>
      </c>
      <c r="L115" s="161">
        <v>0</v>
      </c>
      <c r="M115" s="188">
        <f>SUM(E114:L116)</f>
        <v>2671</v>
      </c>
      <c r="N115" s="268">
        <f>AVERAGE(E114:J116)</f>
        <v>166.9375</v>
      </c>
    </row>
    <row r="116" spans="1:14" ht="18" customHeight="1" thickBot="1">
      <c r="A116" s="596"/>
      <c r="B116" s="248" t="s">
        <v>177</v>
      </c>
      <c r="C116" s="248" t="s">
        <v>121</v>
      </c>
      <c r="D116" s="326"/>
      <c r="E116" s="228">
        <v>182</v>
      </c>
      <c r="F116" s="228">
        <v>136</v>
      </c>
      <c r="G116" s="228">
        <v>183</v>
      </c>
      <c r="H116" s="228">
        <v>202</v>
      </c>
      <c r="I116" s="249"/>
      <c r="J116" s="249"/>
      <c r="K116" s="228">
        <v>0</v>
      </c>
      <c r="L116" s="228">
        <v>0</v>
      </c>
      <c r="M116" s="242">
        <f>SUM(E114:L116)</f>
        <v>2671</v>
      </c>
      <c r="N116" s="269">
        <f>AVERAGE(E114:J116)</f>
        <v>166.9375</v>
      </c>
    </row>
    <row r="117" spans="1:14" ht="18" customHeight="1" thickTop="1">
      <c r="A117" s="597" t="s">
        <v>51</v>
      </c>
      <c r="B117" s="274" t="s">
        <v>224</v>
      </c>
      <c r="C117" s="275" t="s">
        <v>121</v>
      </c>
      <c r="D117" s="389">
        <v>0</v>
      </c>
      <c r="E117" s="243">
        <v>152</v>
      </c>
      <c r="F117" s="243">
        <v>159</v>
      </c>
      <c r="G117" s="243">
        <v>188</v>
      </c>
      <c r="H117" s="243">
        <v>179</v>
      </c>
      <c r="I117" s="243">
        <v>168</v>
      </c>
      <c r="J117" s="243">
        <v>139</v>
      </c>
      <c r="K117" s="243">
        <v>0</v>
      </c>
      <c r="L117" s="243">
        <v>0</v>
      </c>
      <c r="M117" s="185">
        <f>SUM(E117:L119)</f>
        <v>2623</v>
      </c>
      <c r="N117" s="270">
        <f>AVERAGE(E117:J119)</f>
        <v>163.9375</v>
      </c>
    </row>
    <row r="118" spans="1:14" ht="18" customHeight="1">
      <c r="A118" s="595"/>
      <c r="B118" s="245" t="s">
        <v>224</v>
      </c>
      <c r="C118" s="246" t="s">
        <v>121</v>
      </c>
      <c r="D118" s="327"/>
      <c r="E118" s="247">
        <v>141</v>
      </c>
      <c r="F118" s="247">
        <v>162</v>
      </c>
      <c r="G118" s="247">
        <v>172</v>
      </c>
      <c r="H118" s="247">
        <v>171</v>
      </c>
      <c r="I118" s="247">
        <v>166</v>
      </c>
      <c r="J118" s="161">
        <v>192</v>
      </c>
      <c r="K118" s="161">
        <v>0</v>
      </c>
      <c r="L118" s="161">
        <v>0</v>
      </c>
      <c r="M118" s="188">
        <f>SUM(E117:L119)</f>
        <v>2623</v>
      </c>
      <c r="N118" s="268">
        <f>AVERAGE(E117:J119)</f>
        <v>163.9375</v>
      </c>
    </row>
    <row r="119" spans="1:14" ht="18" customHeight="1" thickBot="1">
      <c r="A119" s="596"/>
      <c r="B119" s="248" t="s">
        <v>224</v>
      </c>
      <c r="C119" s="248" t="s">
        <v>121</v>
      </c>
      <c r="D119" s="326"/>
      <c r="E119" s="228">
        <v>141</v>
      </c>
      <c r="F119" s="228">
        <v>160</v>
      </c>
      <c r="G119" s="228">
        <v>187</v>
      </c>
      <c r="H119" s="228">
        <v>146</v>
      </c>
      <c r="I119" s="249"/>
      <c r="J119" s="249"/>
      <c r="K119" s="228">
        <v>0</v>
      </c>
      <c r="L119" s="228">
        <v>0</v>
      </c>
      <c r="M119" s="242">
        <f>SUM(E117:L119)</f>
        <v>2623</v>
      </c>
      <c r="N119" s="269">
        <f>AVERAGE(E117:J119)</f>
        <v>163.9375</v>
      </c>
    </row>
    <row r="120" spans="1:14" ht="18" customHeight="1" thickTop="1">
      <c r="A120" s="597" t="s">
        <v>52</v>
      </c>
      <c r="B120" s="250" t="s">
        <v>183</v>
      </c>
      <c r="C120" s="251" t="s">
        <v>121</v>
      </c>
      <c r="D120" s="233">
        <v>0</v>
      </c>
      <c r="E120" s="233">
        <v>118</v>
      </c>
      <c r="F120" s="233">
        <v>161</v>
      </c>
      <c r="G120" s="233">
        <v>131</v>
      </c>
      <c r="H120" s="233">
        <v>173</v>
      </c>
      <c r="I120" s="233">
        <v>160</v>
      </c>
      <c r="J120" s="233">
        <v>164</v>
      </c>
      <c r="K120" s="233">
        <v>48</v>
      </c>
      <c r="L120" s="233">
        <v>0</v>
      </c>
      <c r="M120" s="185">
        <f>SUM(E120:L122)</f>
        <v>2615</v>
      </c>
      <c r="N120" s="270">
        <f>AVERAGE(E120:J122)</f>
        <v>155.4375</v>
      </c>
    </row>
    <row r="121" spans="1:14" ht="18" customHeight="1">
      <c r="A121" s="595"/>
      <c r="B121" s="240" t="s">
        <v>183</v>
      </c>
      <c r="C121" s="252" t="s">
        <v>121</v>
      </c>
      <c r="D121" s="325"/>
      <c r="E121" s="161">
        <v>235</v>
      </c>
      <c r="F121" s="161">
        <v>135</v>
      </c>
      <c r="G121" s="161">
        <v>140</v>
      </c>
      <c r="H121" s="161">
        <v>144</v>
      </c>
      <c r="I121" s="161">
        <v>169</v>
      </c>
      <c r="J121" s="161">
        <v>157</v>
      </c>
      <c r="K121" s="161">
        <v>48</v>
      </c>
      <c r="L121" s="161">
        <v>0</v>
      </c>
      <c r="M121" s="188">
        <f>SUM(E120:L122)</f>
        <v>2615</v>
      </c>
      <c r="N121" s="268">
        <f>AVERAGE(E120:J122)</f>
        <v>155.4375</v>
      </c>
    </row>
    <row r="122" spans="1:14" ht="18" customHeight="1" thickBot="1">
      <c r="A122" s="596"/>
      <c r="B122" s="248" t="s">
        <v>183</v>
      </c>
      <c r="C122" s="248" t="s">
        <v>121</v>
      </c>
      <c r="D122" s="326"/>
      <c r="E122" s="228">
        <v>151</v>
      </c>
      <c r="F122" s="228">
        <v>152</v>
      </c>
      <c r="G122" s="228">
        <v>169</v>
      </c>
      <c r="H122" s="228">
        <v>128</v>
      </c>
      <c r="I122" s="228"/>
      <c r="J122" s="228"/>
      <c r="K122" s="228">
        <v>32</v>
      </c>
      <c r="L122" s="228">
        <v>0</v>
      </c>
      <c r="M122" s="242">
        <f>SUM(E120:L122)</f>
        <v>2615</v>
      </c>
      <c r="N122" s="269">
        <f>AVERAGE(E120:J122)</f>
        <v>155.4375</v>
      </c>
    </row>
    <row r="123" spans="1:14" ht="18" customHeight="1" thickTop="1">
      <c r="A123" s="597" t="s">
        <v>53</v>
      </c>
      <c r="B123" s="232" t="s">
        <v>110</v>
      </c>
      <c r="C123" s="232" t="s">
        <v>121</v>
      </c>
      <c r="D123" s="233">
        <v>0</v>
      </c>
      <c r="E123" s="233">
        <v>169</v>
      </c>
      <c r="F123" s="233">
        <v>150</v>
      </c>
      <c r="G123" s="233">
        <v>193</v>
      </c>
      <c r="H123" s="233">
        <v>149</v>
      </c>
      <c r="I123" s="233">
        <v>200</v>
      </c>
      <c r="J123" s="233">
        <v>135</v>
      </c>
      <c r="K123" s="233">
        <v>0</v>
      </c>
      <c r="L123" s="233">
        <v>0</v>
      </c>
      <c r="M123" s="185">
        <f>SUM(E123:L125)</f>
        <v>2573</v>
      </c>
      <c r="N123" s="270">
        <f>AVERAGE(E123:J125)</f>
        <v>160.8125</v>
      </c>
    </row>
    <row r="124" spans="1:14" ht="18" customHeight="1">
      <c r="A124" s="595"/>
      <c r="B124" s="252" t="s">
        <v>110</v>
      </c>
      <c r="C124" s="252" t="s">
        <v>121</v>
      </c>
      <c r="D124" s="325"/>
      <c r="E124" s="161">
        <v>129</v>
      </c>
      <c r="F124" s="161">
        <v>173</v>
      </c>
      <c r="G124" s="161">
        <v>168</v>
      </c>
      <c r="H124" s="161">
        <v>112</v>
      </c>
      <c r="I124" s="161">
        <v>166</v>
      </c>
      <c r="J124" s="161">
        <v>189</v>
      </c>
      <c r="K124" s="161">
        <v>0</v>
      </c>
      <c r="L124" s="161">
        <v>0</v>
      </c>
      <c r="M124" s="188">
        <f>SUM(E123:L125)</f>
        <v>2573</v>
      </c>
      <c r="N124" s="268">
        <f>AVERAGE(E123:J125)</f>
        <v>160.8125</v>
      </c>
    </row>
    <row r="125" spans="1:14" ht="18" customHeight="1" thickBot="1">
      <c r="A125" s="596"/>
      <c r="B125" s="248" t="s">
        <v>110</v>
      </c>
      <c r="C125" s="248" t="s">
        <v>121</v>
      </c>
      <c r="D125" s="326"/>
      <c r="E125" s="228">
        <v>191</v>
      </c>
      <c r="F125" s="228">
        <v>150</v>
      </c>
      <c r="G125" s="228">
        <v>165</v>
      </c>
      <c r="H125" s="228">
        <v>134</v>
      </c>
      <c r="I125" s="228"/>
      <c r="J125" s="228"/>
      <c r="K125" s="228">
        <v>0</v>
      </c>
      <c r="L125" s="228">
        <v>0</v>
      </c>
      <c r="M125" s="242">
        <f>SUM(E123:L125)</f>
        <v>2573</v>
      </c>
      <c r="N125" s="269">
        <f>AVERAGE(E123:J125)</f>
        <v>160.8125</v>
      </c>
    </row>
    <row r="126" spans="1:14" ht="18" customHeight="1" thickTop="1">
      <c r="A126" s="597">
        <v>41</v>
      </c>
      <c r="B126" s="254" t="s">
        <v>176</v>
      </c>
      <c r="C126" s="255" t="s">
        <v>121</v>
      </c>
      <c r="D126" s="243">
        <v>0</v>
      </c>
      <c r="E126" s="243">
        <v>145</v>
      </c>
      <c r="F126" s="243">
        <v>139</v>
      </c>
      <c r="G126" s="243">
        <v>135</v>
      </c>
      <c r="H126" s="243">
        <v>160</v>
      </c>
      <c r="I126" s="243">
        <v>148</v>
      </c>
      <c r="J126" s="243">
        <v>135</v>
      </c>
      <c r="K126" s="243">
        <v>48</v>
      </c>
      <c r="L126" s="243">
        <v>0</v>
      </c>
      <c r="M126" s="185">
        <f>SUM(E126:L128)</f>
        <v>2412</v>
      </c>
      <c r="N126" s="270">
        <f>AVERAGE(E126:J128)</f>
        <v>142.75</v>
      </c>
    </row>
    <row r="127" spans="1:14" ht="18" customHeight="1">
      <c r="A127" s="595"/>
      <c r="B127" s="245" t="s">
        <v>176</v>
      </c>
      <c r="C127" s="246" t="s">
        <v>121</v>
      </c>
      <c r="D127" s="327"/>
      <c r="E127" s="161">
        <v>136</v>
      </c>
      <c r="F127" s="161">
        <v>160</v>
      </c>
      <c r="G127" s="161">
        <v>192</v>
      </c>
      <c r="H127" s="161">
        <v>118</v>
      </c>
      <c r="I127" s="161">
        <v>135</v>
      </c>
      <c r="J127" s="161">
        <v>166</v>
      </c>
      <c r="K127" s="161">
        <v>48</v>
      </c>
      <c r="L127" s="257">
        <v>0</v>
      </c>
      <c r="M127" s="188">
        <f>SUM(E126:L128)</f>
        <v>2412</v>
      </c>
      <c r="N127" s="268">
        <f>AVERAGE(E126:J128)</f>
        <v>142.75</v>
      </c>
    </row>
    <row r="128" spans="1:14" ht="18" customHeight="1" thickBot="1">
      <c r="A128" s="596"/>
      <c r="B128" s="248" t="s">
        <v>176</v>
      </c>
      <c r="C128" s="248" t="s">
        <v>121</v>
      </c>
      <c r="D128" s="326"/>
      <c r="E128" s="228">
        <v>139</v>
      </c>
      <c r="F128" s="228">
        <v>134</v>
      </c>
      <c r="G128" s="228">
        <v>126</v>
      </c>
      <c r="H128" s="228">
        <v>116</v>
      </c>
      <c r="I128" s="249"/>
      <c r="J128" s="249"/>
      <c r="K128" s="228">
        <v>32</v>
      </c>
      <c r="L128" s="228">
        <v>0</v>
      </c>
      <c r="M128" s="242">
        <f>SUM(E126:L128)</f>
        <v>2412</v>
      </c>
      <c r="N128" s="269">
        <f>AVERAGE(E126:J128)</f>
        <v>142.75</v>
      </c>
    </row>
    <row r="129" spans="1:14" ht="18" customHeight="1" thickTop="1">
      <c r="A129" s="597">
        <v>42</v>
      </c>
      <c r="B129" s="274" t="s">
        <v>187</v>
      </c>
      <c r="C129" s="275" t="s">
        <v>121</v>
      </c>
      <c r="D129" s="389">
        <v>8</v>
      </c>
      <c r="E129" s="243">
        <v>213</v>
      </c>
      <c r="F129" s="243">
        <v>195</v>
      </c>
      <c r="G129" s="243">
        <v>218</v>
      </c>
      <c r="H129" s="243">
        <v>158</v>
      </c>
      <c r="I129" s="243">
        <v>206</v>
      </c>
      <c r="J129" s="243">
        <v>181</v>
      </c>
      <c r="K129" s="243">
        <v>0</v>
      </c>
      <c r="L129" s="243">
        <v>48</v>
      </c>
      <c r="M129" s="185">
        <f>SUM(E129:L131)</f>
        <v>2394</v>
      </c>
      <c r="N129" s="270">
        <f>AVERAGE(E129:J131)</f>
        <v>188.83333333333334</v>
      </c>
    </row>
    <row r="130" spans="1:14" ht="18" customHeight="1">
      <c r="A130" s="595"/>
      <c r="B130" s="252" t="s">
        <v>187</v>
      </c>
      <c r="C130" s="246" t="s">
        <v>121</v>
      </c>
      <c r="D130" s="327"/>
      <c r="E130" s="161">
        <v>182</v>
      </c>
      <c r="F130" s="161">
        <v>195</v>
      </c>
      <c r="G130" s="161">
        <v>163</v>
      </c>
      <c r="H130" s="161">
        <v>158</v>
      </c>
      <c r="I130" s="161">
        <v>202</v>
      </c>
      <c r="J130" s="161">
        <v>195</v>
      </c>
      <c r="K130" s="161">
        <v>0</v>
      </c>
      <c r="L130" s="257">
        <v>48</v>
      </c>
      <c r="M130" s="188">
        <f>SUM(E129:L131)</f>
        <v>2394</v>
      </c>
      <c r="N130" s="268">
        <f>AVERAGE(E129:J131)</f>
        <v>188.83333333333334</v>
      </c>
    </row>
    <row r="131" spans="1:14" ht="18" customHeight="1" thickBot="1">
      <c r="A131" s="596"/>
      <c r="B131" s="248" t="s">
        <v>187</v>
      </c>
      <c r="C131" s="248" t="s">
        <v>121</v>
      </c>
      <c r="D131" s="326"/>
      <c r="E131" s="228"/>
      <c r="F131" s="228"/>
      <c r="G131" s="228"/>
      <c r="H131" s="228"/>
      <c r="I131" s="249"/>
      <c r="J131" s="249"/>
      <c r="K131" s="228">
        <v>0</v>
      </c>
      <c r="L131" s="228">
        <v>32</v>
      </c>
      <c r="M131" s="242">
        <f>SUM(E129:L131)</f>
        <v>2394</v>
      </c>
      <c r="N131" s="269">
        <f>AVERAGE(E129:J131)</f>
        <v>188.83333333333334</v>
      </c>
    </row>
    <row r="132" spans="1:14" ht="18" customHeight="1" thickTop="1">
      <c r="A132" s="597">
        <v>43</v>
      </c>
      <c r="B132" s="254" t="s">
        <v>193</v>
      </c>
      <c r="C132" s="255" t="s">
        <v>184</v>
      </c>
      <c r="D132" s="243">
        <v>12</v>
      </c>
      <c r="E132" s="243">
        <v>197</v>
      </c>
      <c r="F132" s="243">
        <v>139</v>
      </c>
      <c r="G132" s="243">
        <v>172</v>
      </c>
      <c r="H132" s="243">
        <v>153</v>
      </c>
      <c r="I132" s="243">
        <v>180</v>
      </c>
      <c r="J132" s="243">
        <v>174</v>
      </c>
      <c r="K132" s="243">
        <v>0</v>
      </c>
      <c r="L132" s="243">
        <v>72</v>
      </c>
      <c r="M132" s="185">
        <f>SUM(E132:L134)</f>
        <v>1960</v>
      </c>
      <c r="N132" s="270">
        <f>AVERAGE(E132:J134)</f>
        <v>176.8</v>
      </c>
    </row>
    <row r="133" spans="1:14" ht="18" customHeight="1">
      <c r="A133" s="595"/>
      <c r="B133" s="245" t="s">
        <v>193</v>
      </c>
      <c r="C133" s="246" t="s">
        <v>184</v>
      </c>
      <c r="D133" s="327"/>
      <c r="E133" s="161">
        <v>175</v>
      </c>
      <c r="F133" s="161">
        <v>217</v>
      </c>
      <c r="G133" s="161">
        <v>237</v>
      </c>
      <c r="H133" s="161">
        <v>124</v>
      </c>
      <c r="I133" s="161"/>
      <c r="J133" s="161"/>
      <c r="K133" s="161">
        <v>0</v>
      </c>
      <c r="L133" s="257">
        <v>72</v>
      </c>
      <c r="M133" s="188">
        <f>SUM(E132:L134)</f>
        <v>1960</v>
      </c>
      <c r="N133" s="268">
        <f>AVERAGE(E132:J134)</f>
        <v>176.8</v>
      </c>
    </row>
    <row r="134" spans="1:14" ht="18" customHeight="1" thickBot="1">
      <c r="A134" s="596"/>
      <c r="B134" s="248" t="s">
        <v>193</v>
      </c>
      <c r="C134" s="248" t="s">
        <v>184</v>
      </c>
      <c r="D134" s="326"/>
      <c r="E134" s="228"/>
      <c r="F134" s="228"/>
      <c r="G134" s="228"/>
      <c r="H134" s="228"/>
      <c r="I134" s="249"/>
      <c r="J134" s="249"/>
      <c r="K134" s="228">
        <v>0</v>
      </c>
      <c r="L134" s="228">
        <v>48</v>
      </c>
      <c r="M134" s="242">
        <f>SUM(E132:L134)</f>
        <v>1960</v>
      </c>
      <c r="N134" s="269">
        <f>AVERAGE(E132:J134)</f>
        <v>176.8</v>
      </c>
    </row>
    <row r="135" spans="1:14" ht="18" customHeight="1" thickTop="1">
      <c r="A135" s="597">
        <v>44</v>
      </c>
      <c r="B135" s="232" t="s">
        <v>216</v>
      </c>
      <c r="C135" s="232" t="s">
        <v>121</v>
      </c>
      <c r="D135" s="233">
        <v>0</v>
      </c>
      <c r="E135" s="233">
        <v>151</v>
      </c>
      <c r="F135" s="233">
        <v>159</v>
      </c>
      <c r="G135" s="233">
        <v>133</v>
      </c>
      <c r="H135" s="233">
        <v>134</v>
      </c>
      <c r="I135" s="233">
        <v>255</v>
      </c>
      <c r="J135" s="233">
        <v>127</v>
      </c>
      <c r="K135" s="233">
        <v>48</v>
      </c>
      <c r="L135" s="233">
        <v>0</v>
      </c>
      <c r="M135" s="185">
        <f>SUM(E135:L137)</f>
        <v>1087</v>
      </c>
      <c r="N135" s="270">
        <f>AVERAGE(E135:J137)</f>
        <v>159.83333333333334</v>
      </c>
    </row>
    <row r="136" spans="1:14" ht="18" customHeight="1">
      <c r="A136" s="595"/>
      <c r="B136" s="252" t="s">
        <v>216</v>
      </c>
      <c r="C136" s="252" t="s">
        <v>121</v>
      </c>
      <c r="D136" s="325"/>
      <c r="E136" s="161"/>
      <c r="F136" s="161"/>
      <c r="G136" s="161"/>
      <c r="H136" s="161"/>
      <c r="I136" s="161"/>
      <c r="J136" s="161"/>
      <c r="K136" s="161">
        <v>48</v>
      </c>
      <c r="L136" s="161">
        <v>0</v>
      </c>
      <c r="M136" s="188">
        <f>SUM(E135:L137)</f>
        <v>1087</v>
      </c>
      <c r="N136" s="268">
        <f>AVERAGE(E135:J137)</f>
        <v>159.83333333333334</v>
      </c>
    </row>
    <row r="137" spans="1:14" ht="18" customHeight="1" thickBot="1">
      <c r="A137" s="596"/>
      <c r="B137" s="248" t="s">
        <v>216</v>
      </c>
      <c r="C137" s="248" t="s">
        <v>121</v>
      </c>
      <c r="D137" s="326"/>
      <c r="E137" s="228"/>
      <c r="F137" s="228"/>
      <c r="G137" s="228"/>
      <c r="H137" s="228"/>
      <c r="I137" s="228"/>
      <c r="J137" s="228"/>
      <c r="K137" s="228">
        <v>32</v>
      </c>
      <c r="L137" s="228">
        <v>0</v>
      </c>
      <c r="M137" s="242">
        <f>SUM(E135:L137)</f>
        <v>1087</v>
      </c>
      <c r="N137" s="269">
        <f>AVERAGE(E135:J137)</f>
        <v>159.83333333333334</v>
      </c>
    </row>
    <row r="138" spans="1:14" ht="18" customHeight="1" thickTop="1">
      <c r="A138" s="597">
        <v>45</v>
      </c>
      <c r="B138" s="254"/>
      <c r="C138" s="255"/>
      <c r="D138" s="243"/>
      <c r="E138" s="243"/>
      <c r="F138" s="243"/>
      <c r="G138" s="243"/>
      <c r="H138" s="243"/>
      <c r="I138" s="243"/>
      <c r="J138" s="243"/>
      <c r="K138" s="243"/>
      <c r="L138" s="243"/>
      <c r="M138" s="185">
        <v>3087</v>
      </c>
      <c r="N138" s="270">
        <v>180.9375</v>
      </c>
    </row>
    <row r="139" spans="1:14" ht="18" customHeight="1">
      <c r="A139" s="595"/>
      <c r="B139" s="245"/>
      <c r="C139" s="246"/>
      <c r="D139" s="327"/>
      <c r="E139" s="161"/>
      <c r="F139" s="161"/>
      <c r="G139" s="161"/>
      <c r="H139" s="161"/>
      <c r="I139" s="161"/>
      <c r="J139" s="161"/>
      <c r="K139" s="161"/>
      <c r="L139" s="161"/>
      <c r="M139" s="188">
        <v>3087</v>
      </c>
      <c r="N139" s="268">
        <v>180.9375</v>
      </c>
    </row>
    <row r="140" spans="1:14" ht="18" customHeight="1" thickBot="1">
      <c r="A140" s="596"/>
      <c r="B140" s="248"/>
      <c r="C140" s="248"/>
      <c r="D140" s="326"/>
      <c r="E140" s="228"/>
      <c r="F140" s="228"/>
      <c r="G140" s="228"/>
      <c r="H140" s="228"/>
      <c r="I140" s="249"/>
      <c r="J140" s="249"/>
      <c r="K140" s="228"/>
      <c r="L140" s="228"/>
      <c r="M140" s="242">
        <v>3087</v>
      </c>
      <c r="N140" s="269">
        <v>180.9375</v>
      </c>
    </row>
    <row r="141" spans="1:14" ht="18" customHeight="1" thickTop="1">
      <c r="A141" s="598">
        <v>46</v>
      </c>
      <c r="B141" s="250"/>
      <c r="C141" s="251"/>
      <c r="D141" s="233"/>
      <c r="E141" s="233"/>
      <c r="F141" s="233"/>
      <c r="G141" s="233"/>
      <c r="H141" s="233"/>
      <c r="I141" s="233"/>
      <c r="J141" s="233"/>
      <c r="K141" s="233"/>
      <c r="L141" s="233"/>
      <c r="M141" s="235">
        <f>SUM(E141:L143)</f>
        <v>0</v>
      </c>
      <c r="N141" s="271" t="e">
        <f>AVERAGE(E141:J143)</f>
        <v>#DIV/0!</v>
      </c>
    </row>
    <row r="142" spans="1:14" ht="18" customHeight="1">
      <c r="A142" s="595"/>
      <c r="B142" s="240"/>
      <c r="C142" s="252"/>
      <c r="D142" s="325"/>
      <c r="E142" s="161"/>
      <c r="F142" s="161"/>
      <c r="G142" s="161"/>
      <c r="H142" s="161"/>
      <c r="I142" s="161"/>
      <c r="J142" s="161"/>
      <c r="K142" s="161"/>
      <c r="L142" s="161"/>
      <c r="M142" s="188">
        <f>SUM(E141:L143)</f>
        <v>0</v>
      </c>
      <c r="N142" s="268" t="e">
        <f>AVERAGE(E141:J143)</f>
        <v>#DIV/0!</v>
      </c>
    </row>
    <row r="143" spans="1:14" ht="18" customHeight="1" thickBot="1">
      <c r="A143" s="596"/>
      <c r="B143" s="248"/>
      <c r="C143" s="248"/>
      <c r="D143" s="326"/>
      <c r="E143" s="228"/>
      <c r="F143" s="228"/>
      <c r="G143" s="228"/>
      <c r="H143" s="228"/>
      <c r="I143" s="228"/>
      <c r="J143" s="228"/>
      <c r="K143" s="228"/>
      <c r="L143" s="228"/>
      <c r="M143" s="242">
        <f>SUM(E141:L143)</f>
        <v>0</v>
      </c>
      <c r="N143" s="269" t="e">
        <f>AVERAGE(E141:J143)</f>
        <v>#DIV/0!</v>
      </c>
    </row>
    <row r="144" spans="1:14" ht="18" customHeight="1" thickTop="1">
      <c r="A144" s="595">
        <v>47</v>
      </c>
      <c r="B144" s="217"/>
      <c r="C144" s="217"/>
      <c r="D144" s="217"/>
      <c r="E144" s="217"/>
      <c r="F144" s="160"/>
      <c r="G144" s="160"/>
      <c r="H144" s="160"/>
      <c r="I144" s="160"/>
      <c r="J144" s="160"/>
      <c r="K144" s="160"/>
      <c r="L144" s="160"/>
      <c r="M144" s="199">
        <f>SUM(E144:L146)</f>
        <v>0</v>
      </c>
      <c r="N144" s="261" t="e">
        <f>AVERAGE(E144:J146)</f>
        <v>#DIV/0!</v>
      </c>
    </row>
    <row r="145" spans="1:14" ht="18" customHeight="1">
      <c r="A145" s="595"/>
      <c r="B145" s="177"/>
      <c r="C145" s="252"/>
      <c r="D145" s="177"/>
      <c r="E145" s="177"/>
      <c r="F145" s="161"/>
      <c r="G145" s="161"/>
      <c r="H145" s="161"/>
      <c r="I145" s="161"/>
      <c r="J145" s="161"/>
      <c r="K145" s="161"/>
      <c r="L145" s="161"/>
      <c r="M145" s="188">
        <f>SUM(E144:L146)</f>
        <v>0</v>
      </c>
      <c r="N145" s="239" t="e">
        <f>AVERAGE(E144:J146)</f>
        <v>#DIV/0!</v>
      </c>
    </row>
    <row r="146" spans="1:14" ht="18" customHeight="1" thickBot="1">
      <c r="A146" s="596"/>
      <c r="B146" s="227"/>
      <c r="C146" s="248"/>
      <c r="D146" s="326"/>
      <c r="E146" s="228"/>
      <c r="F146" s="228"/>
      <c r="G146" s="228"/>
      <c r="H146" s="228"/>
      <c r="I146" s="228"/>
      <c r="J146" s="228"/>
      <c r="K146" s="228"/>
      <c r="L146" s="228"/>
      <c r="M146" s="242">
        <f>SUM(E144:L146)</f>
        <v>0</v>
      </c>
      <c r="N146" s="231" t="e">
        <f>AVERAGE(E144:J146)</f>
        <v>#DIV/0!</v>
      </c>
    </row>
    <row r="147" spans="1:14" ht="18" customHeight="1" thickTop="1">
      <c r="A147" s="597">
        <v>48</v>
      </c>
      <c r="B147" s="217"/>
      <c r="C147" s="217"/>
      <c r="D147" s="217"/>
      <c r="E147" s="217"/>
      <c r="F147" s="160"/>
      <c r="G147" s="160"/>
      <c r="H147" s="160"/>
      <c r="I147" s="160"/>
      <c r="J147" s="160"/>
      <c r="K147" s="160"/>
      <c r="L147" s="160"/>
      <c r="M147" s="199">
        <f>SUM(E147:L149)</f>
        <v>0</v>
      </c>
      <c r="N147" s="267" t="e">
        <f>AVERAGE(E147:J149)</f>
        <v>#DIV/0!</v>
      </c>
    </row>
    <row r="148" spans="1:14" ht="18" customHeight="1">
      <c r="A148" s="595"/>
      <c r="B148" s="252"/>
      <c r="C148" s="252"/>
      <c r="D148" s="325"/>
      <c r="E148" s="161"/>
      <c r="F148" s="161"/>
      <c r="G148" s="161"/>
      <c r="H148" s="161"/>
      <c r="I148" s="161"/>
      <c r="J148" s="161"/>
      <c r="K148" s="161"/>
      <c r="L148" s="161"/>
      <c r="M148" s="188">
        <f>SUM(E147:L149)</f>
        <v>0</v>
      </c>
      <c r="N148" s="268" t="e">
        <f>AVERAGE(E147:J149)</f>
        <v>#DIV/0!</v>
      </c>
    </row>
    <row r="149" spans="1:14" ht="18" customHeight="1" thickBot="1">
      <c r="A149" s="596"/>
      <c r="B149" s="248"/>
      <c r="C149" s="248"/>
      <c r="D149" s="326"/>
      <c r="E149" s="228"/>
      <c r="F149" s="228"/>
      <c r="G149" s="228"/>
      <c r="H149" s="228"/>
      <c r="I149" s="228"/>
      <c r="J149" s="228"/>
      <c r="K149" s="228"/>
      <c r="L149" s="228"/>
      <c r="M149" s="242">
        <f>SUM(E147:L149)</f>
        <v>0</v>
      </c>
      <c r="N149" s="269" t="e">
        <f>AVERAGE(E147:J149)</f>
        <v>#DIV/0!</v>
      </c>
    </row>
    <row r="150" spans="1:14" ht="18" customHeight="1" thickTop="1">
      <c r="A150" s="597">
        <v>49</v>
      </c>
      <c r="B150" s="232"/>
      <c r="C150" s="232"/>
      <c r="D150" s="233"/>
      <c r="E150" s="233"/>
      <c r="F150" s="233"/>
      <c r="G150" s="233"/>
      <c r="H150" s="233"/>
      <c r="I150" s="233"/>
      <c r="J150" s="233"/>
      <c r="K150" s="233"/>
      <c r="L150" s="243"/>
      <c r="M150" s="185">
        <f>SUM(E150:L152)</f>
        <v>0</v>
      </c>
      <c r="N150" s="270" t="e">
        <f>AVERAGE(E150:J152)</f>
        <v>#DIV/0!</v>
      </c>
    </row>
    <row r="151" spans="1:14" ht="18" customHeight="1">
      <c r="A151" s="595"/>
      <c r="B151" s="252"/>
      <c r="C151" s="252"/>
      <c r="D151" s="325"/>
      <c r="E151" s="161"/>
      <c r="F151" s="161"/>
      <c r="G151" s="161"/>
      <c r="H151" s="161"/>
      <c r="I151" s="161"/>
      <c r="J151" s="161"/>
      <c r="K151" s="161"/>
      <c r="L151" s="257"/>
      <c r="M151" s="188">
        <f>SUM(E150:L152)</f>
        <v>0</v>
      </c>
      <c r="N151" s="268" t="e">
        <f>AVERAGE(E150:J152)</f>
        <v>#DIV/0!</v>
      </c>
    </row>
    <row r="152" spans="1:14" ht="18" customHeight="1" thickBot="1">
      <c r="A152" s="596"/>
      <c r="B152" s="248"/>
      <c r="C152" s="248"/>
      <c r="D152" s="326"/>
      <c r="E152" s="228"/>
      <c r="F152" s="228"/>
      <c r="G152" s="228"/>
      <c r="H152" s="228"/>
      <c r="I152" s="228"/>
      <c r="J152" s="228"/>
      <c r="K152" s="228"/>
      <c r="L152" s="228"/>
      <c r="M152" s="242">
        <f>SUM(E150:L152)</f>
        <v>0</v>
      </c>
      <c r="N152" s="269" t="e">
        <f>AVERAGE(E150:J152)</f>
        <v>#DIV/0!</v>
      </c>
    </row>
    <row r="153" spans="1:14" ht="18" customHeight="1" thickTop="1">
      <c r="A153" s="597">
        <v>50</v>
      </c>
      <c r="B153" s="232"/>
      <c r="C153" s="232"/>
      <c r="D153" s="233"/>
      <c r="E153" s="233"/>
      <c r="F153" s="233"/>
      <c r="G153" s="233"/>
      <c r="H153" s="233"/>
      <c r="I153" s="233"/>
      <c r="J153" s="233"/>
      <c r="K153" s="233"/>
      <c r="L153" s="233"/>
      <c r="M153" s="185">
        <f>SUM(E153:L155)</f>
        <v>0</v>
      </c>
      <c r="N153" s="270" t="e">
        <f>AVERAGE(E153:J155)</f>
        <v>#DIV/0!</v>
      </c>
    </row>
    <row r="154" spans="1:14" ht="18" customHeight="1">
      <c r="A154" s="595"/>
      <c r="B154" s="252"/>
      <c r="C154" s="252"/>
      <c r="D154" s="325"/>
      <c r="E154" s="161"/>
      <c r="F154" s="161"/>
      <c r="G154" s="161"/>
      <c r="H154" s="161"/>
      <c r="I154" s="161"/>
      <c r="J154" s="161"/>
      <c r="K154" s="161"/>
      <c r="L154" s="161"/>
      <c r="M154" s="301">
        <f>SUM(E153:L155)</f>
        <v>0</v>
      </c>
      <c r="N154" s="268" t="e">
        <f>AVERAGE(E153:J155)</f>
        <v>#DIV/0!</v>
      </c>
    </row>
    <row r="155" spans="1:14" ht="18" customHeight="1" thickBot="1">
      <c r="A155" s="596"/>
      <c r="B155" s="248"/>
      <c r="C155" s="248"/>
      <c r="D155" s="326"/>
      <c r="E155" s="228"/>
      <c r="F155" s="228"/>
      <c r="G155" s="228"/>
      <c r="H155" s="228"/>
      <c r="I155" s="228"/>
      <c r="J155" s="228"/>
      <c r="K155" s="228"/>
      <c r="L155" s="228"/>
      <c r="M155" s="300">
        <f>SUM(E153:L155)</f>
        <v>0</v>
      </c>
      <c r="N155" s="269" t="e">
        <f>AVERAGE(E153:J155)</f>
        <v>#DIV/0!</v>
      </c>
    </row>
    <row r="156" ht="15" customHeight="1" thickTop="1">
      <c r="L156" s="297"/>
    </row>
    <row r="157" ht="15" customHeight="1">
      <c r="L157" s="298"/>
    </row>
    <row r="158" ht="15" customHeight="1">
      <c r="L158" s="298"/>
    </row>
    <row r="159" ht="15" customHeight="1">
      <c r="L159" s="297"/>
    </row>
    <row r="160" ht="15" customHeight="1">
      <c r="L160" s="299"/>
    </row>
    <row r="161" ht="15" customHeight="1">
      <c r="L161" s="298"/>
    </row>
  </sheetData>
  <sheetProtection/>
  <mergeCells count="65">
    <mergeCell ref="A117:A119"/>
    <mergeCell ref="A120:A122"/>
    <mergeCell ref="A123:A125"/>
    <mergeCell ref="A102:A104"/>
    <mergeCell ref="A105:A107"/>
    <mergeCell ref="A108:A110"/>
    <mergeCell ref="A111:A113"/>
    <mergeCell ref="A114:A116"/>
    <mergeCell ref="A87:A89"/>
    <mergeCell ref="A90:A92"/>
    <mergeCell ref="A93:A95"/>
    <mergeCell ref="A96:A98"/>
    <mergeCell ref="A99:A101"/>
    <mergeCell ref="A72:A74"/>
    <mergeCell ref="A75:A77"/>
    <mergeCell ref="A78:A80"/>
    <mergeCell ref="A81:A83"/>
    <mergeCell ref="A84:A86"/>
    <mergeCell ref="A57:A59"/>
    <mergeCell ref="A60:A62"/>
    <mergeCell ref="A63:A65"/>
    <mergeCell ref="A66:A68"/>
    <mergeCell ref="A69:A71"/>
    <mergeCell ref="A42:A44"/>
    <mergeCell ref="A45:A47"/>
    <mergeCell ref="A48:A50"/>
    <mergeCell ref="A51:A53"/>
    <mergeCell ref="A54:A56"/>
    <mergeCell ref="A27:A29"/>
    <mergeCell ref="A30:A32"/>
    <mergeCell ref="A33:A35"/>
    <mergeCell ref="A36:A38"/>
    <mergeCell ref="A39:A41"/>
    <mergeCell ref="A9:A11"/>
    <mergeCell ref="A12:A14"/>
    <mergeCell ref="K2:K5"/>
    <mergeCell ref="A21:A23"/>
    <mergeCell ref="A24:A26"/>
    <mergeCell ref="D2:D5"/>
    <mergeCell ref="L2:L5"/>
    <mergeCell ref="M2:M5"/>
    <mergeCell ref="A15:A17"/>
    <mergeCell ref="A18:A20"/>
    <mergeCell ref="A1:N1"/>
    <mergeCell ref="A2:A5"/>
    <mergeCell ref="B2:B5"/>
    <mergeCell ref="C2:C5"/>
    <mergeCell ref="E2:E5"/>
    <mergeCell ref="F2:F5"/>
    <mergeCell ref="G2:G5"/>
    <mergeCell ref="H2:H5"/>
    <mergeCell ref="I2:I5"/>
    <mergeCell ref="N2:N5"/>
    <mergeCell ref="J2:J5"/>
    <mergeCell ref="A6:A8"/>
    <mergeCell ref="A144:A146"/>
    <mergeCell ref="A147:A149"/>
    <mergeCell ref="A150:A152"/>
    <mergeCell ref="A153:A155"/>
    <mergeCell ref="A126:A128"/>
    <mergeCell ref="A132:A134"/>
    <mergeCell ref="A129:A131"/>
    <mergeCell ref="A135:A137"/>
    <mergeCell ref="A141:A143"/>
    <mergeCell ref="A138:A140"/>
  </mergeCells>
  <conditionalFormatting sqref="A6 A9 A12 A18 A24 A30 A15 A21 A27 A33 A36 A39 A42 A45 A48 A51 A54 A57 A60 A63 A66 A69 A72 A75 A78 A81 A84 A87 A90 A93 A96 A99 A102 A105 A108 A111 A114 A117 A120 A123 K86:L86 K8:L8 K11:L11 K14:L14 E22:J22 K20:L20 K17:L17 K26:L26 K44:L44 K65:L65 E13:J13 E19:J19 E16:J16 E10:J10 E7:H8 E7:J7 E10:H11 E13:H14 E16:H17 E19:H20 E22:H23 E25:J25 E25:H26 K29:L29 E28:J28 E28:H29 K32:L32 K35:L35 E43:J43 K38:L38 K47:L47 E34:J34 E37:J37 E31:J31 E31:H32 E34:H35 E37:H38 E43:H44 E46:J46 K50:L50 E49:J49 E49:H50 K53:L53 K56:L56 E64:J64 K62:L62 K59:L59 K68:L68 E55:J55 E61:J61 E58:J58 E52:J52 E52:H53 E55:H56 E58:H59 E61:H62 E64:H65 E67:J67 E67:H68 K71:L71 E70:J70 E70:H71 K74:L74 K77:L77 E85:J85 K83:L83 K80:L80 K89:L89 E76:J76 E82:J82 E79:J79 E73:J73 E73:H74 E76:H77 E79:H80 E82:H83 E85:H86 E88:J88 E88:H89 K92:L92 E91:J91 E91:H92 K95:L95 K98:L98 K104:L104 K101:L101 K110:L110 E94:J95 E97:J98 E100:J101 E103:J104 E106:J107 K113:L113 E109:J125 E47:G47">
    <cfRule type="cellIs" priority="393" dxfId="172" operator="between" stopIfTrue="1">
      <formula>200</formula>
      <formula>219</formula>
    </cfRule>
    <cfRule type="cellIs" priority="394" dxfId="173" operator="between" stopIfTrue="1">
      <formula>220</formula>
      <formula>249</formula>
    </cfRule>
    <cfRule type="cellIs" priority="395" dxfId="174" operator="between" stopIfTrue="1">
      <formula>250</formula>
      <formula>300</formula>
    </cfRule>
  </conditionalFormatting>
  <conditionalFormatting sqref="E7:J38 E48:J125 J47 E47:H47 E42:J46">
    <cfRule type="cellIs" priority="143" dxfId="175" operator="between">
      <formula>250</formula>
      <formula>300</formula>
    </cfRule>
    <cfRule type="cellIs" priority="144" dxfId="176" operator="between">
      <formula>250</formula>
      <formula>300</formula>
    </cfRule>
    <cfRule type="cellIs" priority="145" dxfId="177" operator="between">
      <formula>220</formula>
      <formula>249</formula>
    </cfRule>
    <cfRule type="cellIs" priority="146" dxfId="178" operator="between">
      <formula>200</formula>
      <formula>219</formula>
    </cfRule>
  </conditionalFormatting>
  <conditionalFormatting sqref="A126 E126:J128 A129 A132 A135 A138 A141 A144 A147 A150 A153">
    <cfRule type="cellIs" priority="140" dxfId="172" operator="between" stopIfTrue="1">
      <formula>200</formula>
      <formula>219</formula>
    </cfRule>
    <cfRule type="cellIs" priority="141" dxfId="173" operator="between" stopIfTrue="1">
      <formula>220</formula>
      <formula>249</formula>
    </cfRule>
    <cfRule type="cellIs" priority="142" dxfId="174" operator="between" stopIfTrue="1">
      <formula>250</formula>
      <formula>300</formula>
    </cfRule>
  </conditionalFormatting>
  <conditionalFormatting sqref="E126:J128">
    <cfRule type="cellIs" priority="136" dxfId="175" operator="between">
      <formula>250</formula>
      <formula>300</formula>
    </cfRule>
    <cfRule type="cellIs" priority="137" dxfId="176" operator="between">
      <formula>250</formula>
      <formula>300</formula>
    </cfRule>
    <cfRule type="cellIs" priority="138" dxfId="177" operator="between">
      <formula>220</formula>
      <formula>249</formula>
    </cfRule>
    <cfRule type="cellIs" priority="139" dxfId="178" operator="between">
      <formula>200</formula>
      <formula>219</formula>
    </cfRule>
  </conditionalFormatting>
  <conditionalFormatting sqref="E132:J134">
    <cfRule type="cellIs" priority="133" dxfId="172" operator="between" stopIfTrue="1">
      <formula>200</formula>
      <formula>219</formula>
    </cfRule>
    <cfRule type="cellIs" priority="134" dxfId="173" operator="between" stopIfTrue="1">
      <formula>220</formula>
      <formula>249</formula>
    </cfRule>
    <cfRule type="cellIs" priority="135" dxfId="174" operator="between" stopIfTrue="1">
      <formula>250</formula>
      <formula>300</formula>
    </cfRule>
  </conditionalFormatting>
  <conditionalFormatting sqref="E132:J134">
    <cfRule type="cellIs" priority="129" dxfId="175" operator="between">
      <formula>250</formula>
      <formula>300</formula>
    </cfRule>
    <cfRule type="cellIs" priority="130" dxfId="176" operator="between">
      <formula>250</formula>
      <formula>300</formula>
    </cfRule>
    <cfRule type="cellIs" priority="131" dxfId="177" operator="between">
      <formula>220</formula>
      <formula>249</formula>
    </cfRule>
    <cfRule type="cellIs" priority="132" dxfId="178" operator="between">
      <formula>200</formula>
      <formula>219</formula>
    </cfRule>
  </conditionalFormatting>
  <conditionalFormatting sqref="E129:J131">
    <cfRule type="cellIs" priority="126" dxfId="172" operator="between" stopIfTrue="1">
      <formula>200</formula>
      <formula>219</formula>
    </cfRule>
    <cfRule type="cellIs" priority="127" dxfId="173" operator="between" stopIfTrue="1">
      <formula>220</formula>
      <formula>249</formula>
    </cfRule>
    <cfRule type="cellIs" priority="128" dxfId="174" operator="between" stopIfTrue="1">
      <formula>250</formula>
      <formula>300</formula>
    </cfRule>
  </conditionalFormatting>
  <conditionalFormatting sqref="E129:J131">
    <cfRule type="cellIs" priority="122" dxfId="175" operator="between">
      <formula>250</formula>
      <formula>300</formula>
    </cfRule>
    <cfRule type="cellIs" priority="123" dxfId="176" operator="between">
      <formula>250</formula>
      <formula>300</formula>
    </cfRule>
    <cfRule type="cellIs" priority="124" dxfId="177" operator="between">
      <formula>220</formula>
      <formula>249</formula>
    </cfRule>
    <cfRule type="cellIs" priority="125" dxfId="178" operator="between">
      <formula>200</formula>
      <formula>219</formula>
    </cfRule>
  </conditionalFormatting>
  <conditionalFormatting sqref="E135:J137">
    <cfRule type="cellIs" priority="119" dxfId="172" operator="between" stopIfTrue="1">
      <formula>200</formula>
      <formula>219</formula>
    </cfRule>
    <cfRule type="cellIs" priority="120" dxfId="173" operator="between" stopIfTrue="1">
      <formula>220</formula>
      <formula>249</formula>
    </cfRule>
    <cfRule type="cellIs" priority="121" dxfId="174" operator="between" stopIfTrue="1">
      <formula>250</formula>
      <formula>300</formula>
    </cfRule>
  </conditionalFormatting>
  <conditionalFormatting sqref="E135:J137">
    <cfRule type="cellIs" priority="115" dxfId="175" operator="between">
      <formula>250</formula>
      <formula>300</formula>
    </cfRule>
    <cfRule type="cellIs" priority="116" dxfId="176" operator="between">
      <formula>250</formula>
      <formula>300</formula>
    </cfRule>
    <cfRule type="cellIs" priority="117" dxfId="177" operator="between">
      <formula>220</formula>
      <formula>249</formula>
    </cfRule>
    <cfRule type="cellIs" priority="118" dxfId="178" operator="between">
      <formula>200</formula>
      <formula>219</formula>
    </cfRule>
  </conditionalFormatting>
  <conditionalFormatting sqref="E141:J143">
    <cfRule type="cellIs" priority="112" dxfId="172" operator="between" stopIfTrue="1">
      <formula>200</formula>
      <formula>219</formula>
    </cfRule>
    <cfRule type="cellIs" priority="113" dxfId="173" operator="between" stopIfTrue="1">
      <formula>220</formula>
      <formula>249</formula>
    </cfRule>
    <cfRule type="cellIs" priority="114" dxfId="174" operator="between" stopIfTrue="1">
      <formula>250</formula>
      <formula>300</formula>
    </cfRule>
  </conditionalFormatting>
  <conditionalFormatting sqref="E141:J143">
    <cfRule type="cellIs" priority="108" dxfId="175" operator="between">
      <formula>250</formula>
      <formula>300</formula>
    </cfRule>
    <cfRule type="cellIs" priority="109" dxfId="176" operator="between">
      <formula>250</formula>
      <formula>300</formula>
    </cfRule>
    <cfRule type="cellIs" priority="110" dxfId="177" operator="between">
      <formula>220</formula>
      <formula>249</formula>
    </cfRule>
    <cfRule type="cellIs" priority="111" dxfId="178" operator="between">
      <formula>200</formula>
      <formula>219</formula>
    </cfRule>
  </conditionalFormatting>
  <conditionalFormatting sqref="E138:J140">
    <cfRule type="cellIs" priority="105" dxfId="172" operator="between" stopIfTrue="1">
      <formula>200</formula>
      <formula>219</formula>
    </cfRule>
    <cfRule type="cellIs" priority="106" dxfId="173" operator="between" stopIfTrue="1">
      <formula>220</formula>
      <formula>249</formula>
    </cfRule>
    <cfRule type="cellIs" priority="107" dxfId="174" operator="between" stopIfTrue="1">
      <formula>250</formula>
      <formula>300</formula>
    </cfRule>
  </conditionalFormatting>
  <conditionalFormatting sqref="E138:J140">
    <cfRule type="cellIs" priority="101" dxfId="175" operator="between">
      <formula>250</formula>
      <formula>300</formula>
    </cfRule>
    <cfRule type="cellIs" priority="102" dxfId="176" operator="between">
      <formula>250</formula>
      <formula>300</formula>
    </cfRule>
    <cfRule type="cellIs" priority="103" dxfId="177" operator="between">
      <formula>220</formula>
      <formula>249</formula>
    </cfRule>
    <cfRule type="cellIs" priority="104" dxfId="178" operator="between">
      <formula>200</formula>
      <formula>219</formula>
    </cfRule>
  </conditionalFormatting>
  <conditionalFormatting sqref="E146:J146 F144:J145">
    <cfRule type="cellIs" priority="98" dxfId="172" operator="between" stopIfTrue="1">
      <formula>200</formula>
      <formula>219</formula>
    </cfRule>
    <cfRule type="cellIs" priority="99" dxfId="173" operator="between" stopIfTrue="1">
      <formula>220</formula>
      <formula>249</formula>
    </cfRule>
    <cfRule type="cellIs" priority="100" dxfId="174" operator="between" stopIfTrue="1">
      <formula>250</formula>
      <formula>300</formula>
    </cfRule>
  </conditionalFormatting>
  <conditionalFormatting sqref="E146:J146 F144:J145">
    <cfRule type="cellIs" priority="94" dxfId="175" operator="between">
      <formula>250</formula>
      <formula>300</formula>
    </cfRule>
    <cfRule type="cellIs" priority="95" dxfId="176" operator="between">
      <formula>250</formula>
      <formula>300</formula>
    </cfRule>
    <cfRule type="cellIs" priority="96" dxfId="177" operator="between">
      <formula>220</formula>
      <formula>249</formula>
    </cfRule>
    <cfRule type="cellIs" priority="97" dxfId="178" operator="between">
      <formula>200</formula>
      <formula>219</formula>
    </cfRule>
  </conditionalFormatting>
  <conditionalFormatting sqref="E150:J152">
    <cfRule type="cellIs" priority="91" dxfId="172" operator="between" stopIfTrue="1">
      <formula>200</formula>
      <formula>219</formula>
    </cfRule>
    <cfRule type="cellIs" priority="92" dxfId="173" operator="between" stopIfTrue="1">
      <formula>220</formula>
      <formula>249</formula>
    </cfRule>
    <cfRule type="cellIs" priority="93" dxfId="174" operator="between" stopIfTrue="1">
      <formula>250</formula>
      <formula>300</formula>
    </cfRule>
  </conditionalFormatting>
  <conditionalFormatting sqref="E150:J152">
    <cfRule type="cellIs" priority="87" dxfId="175" operator="between">
      <formula>250</formula>
      <formula>300</formula>
    </cfRule>
    <cfRule type="cellIs" priority="88" dxfId="176" operator="between">
      <formula>250</formula>
      <formula>300</formula>
    </cfRule>
    <cfRule type="cellIs" priority="89" dxfId="177" operator="between">
      <formula>220</formula>
      <formula>249</formula>
    </cfRule>
    <cfRule type="cellIs" priority="90" dxfId="178" operator="between">
      <formula>200</formula>
      <formula>219</formula>
    </cfRule>
  </conditionalFormatting>
  <conditionalFormatting sqref="E148:J149">
    <cfRule type="cellIs" priority="84" dxfId="172" operator="between" stopIfTrue="1">
      <formula>200</formula>
      <formula>219</formula>
    </cfRule>
    <cfRule type="cellIs" priority="85" dxfId="173" operator="between" stopIfTrue="1">
      <formula>220</formula>
      <formula>249</formula>
    </cfRule>
    <cfRule type="cellIs" priority="86" dxfId="174" operator="between" stopIfTrue="1">
      <formula>250</formula>
      <formula>300</formula>
    </cfRule>
  </conditionalFormatting>
  <conditionalFormatting sqref="E148:J149">
    <cfRule type="cellIs" priority="80" dxfId="175" operator="between">
      <formula>250</formula>
      <formula>300</formula>
    </cfRule>
    <cfRule type="cellIs" priority="81" dxfId="176" operator="between">
      <formula>250</formula>
      <formula>300</formula>
    </cfRule>
    <cfRule type="cellIs" priority="82" dxfId="177" operator="between">
      <formula>220</formula>
      <formula>249</formula>
    </cfRule>
    <cfRule type="cellIs" priority="83" dxfId="178" operator="between">
      <formula>200</formula>
      <formula>219</formula>
    </cfRule>
  </conditionalFormatting>
  <conditionalFormatting sqref="E153:J155">
    <cfRule type="cellIs" priority="77" dxfId="172" operator="between" stopIfTrue="1">
      <formula>200</formula>
      <formula>219</formula>
    </cfRule>
    <cfRule type="cellIs" priority="78" dxfId="173" operator="between" stopIfTrue="1">
      <formula>220</formula>
      <formula>249</formula>
    </cfRule>
    <cfRule type="cellIs" priority="79" dxfId="174" operator="between" stopIfTrue="1">
      <formula>250</formula>
      <formula>300</formula>
    </cfRule>
  </conditionalFormatting>
  <conditionalFormatting sqref="E153:J155">
    <cfRule type="cellIs" priority="73" dxfId="175" operator="between">
      <formula>250</formula>
      <formula>300</formula>
    </cfRule>
    <cfRule type="cellIs" priority="74" dxfId="176" operator="between">
      <formula>250</formula>
      <formula>300</formula>
    </cfRule>
    <cfRule type="cellIs" priority="75" dxfId="177" operator="between">
      <formula>220</formula>
      <formula>249</formula>
    </cfRule>
    <cfRule type="cellIs" priority="76" dxfId="178" operator="between">
      <formula>200</formula>
      <formula>219</formula>
    </cfRule>
  </conditionalFormatting>
  <conditionalFormatting sqref="L143 L146 L149 L155 L152 L161">
    <cfRule type="cellIs" priority="21" dxfId="172" operator="between" stopIfTrue="1">
      <formula>200</formula>
      <formula>219</formula>
    </cfRule>
    <cfRule type="cellIs" priority="22" dxfId="173" operator="between" stopIfTrue="1">
      <formula>220</formula>
      <formula>249</formula>
    </cfRule>
    <cfRule type="cellIs" priority="23" dxfId="174" operator="between" stopIfTrue="1">
      <formula>250</formula>
      <formula>300</formula>
    </cfRule>
  </conditionalFormatting>
  <conditionalFormatting sqref="J6">
    <cfRule type="cellIs" priority="15" dxfId="172" operator="between" stopIfTrue="1">
      <formula>200</formula>
      <formula>219</formula>
    </cfRule>
    <cfRule type="cellIs" priority="16" dxfId="173" operator="between" stopIfTrue="1">
      <formula>220</formula>
      <formula>249</formula>
    </cfRule>
    <cfRule type="cellIs" priority="17" dxfId="174" operator="between" stopIfTrue="1">
      <formula>250</formula>
      <formula>300</formula>
    </cfRule>
  </conditionalFormatting>
  <conditionalFormatting sqref="E6:I6">
    <cfRule type="cellIs" priority="18" dxfId="172" operator="between" stopIfTrue="1">
      <formula>200</formula>
      <formula>219</formula>
    </cfRule>
    <cfRule type="cellIs" priority="19" dxfId="173" operator="between" stopIfTrue="1">
      <formula>220</formula>
      <formula>249</formula>
    </cfRule>
    <cfRule type="cellIs" priority="20" dxfId="174" operator="between" stopIfTrue="1">
      <formula>250</formula>
      <formula>300</formula>
    </cfRule>
  </conditionalFormatting>
  <conditionalFormatting sqref="F147:J147">
    <cfRule type="cellIs" priority="12" dxfId="172" operator="between" stopIfTrue="1">
      <formula>200</formula>
      <formula>219</formula>
    </cfRule>
    <cfRule type="cellIs" priority="13" dxfId="173" operator="between" stopIfTrue="1">
      <formula>220</formula>
      <formula>249</formula>
    </cfRule>
    <cfRule type="cellIs" priority="14" dxfId="174" operator="between" stopIfTrue="1">
      <formula>250</formula>
      <formula>300</formula>
    </cfRule>
  </conditionalFormatting>
  <conditionalFormatting sqref="F147:J147">
    <cfRule type="cellIs" priority="8" dxfId="175" operator="between">
      <formula>250</formula>
      <formula>300</formula>
    </cfRule>
    <cfRule type="cellIs" priority="9" dxfId="176" operator="between">
      <formula>250</formula>
      <formula>300</formula>
    </cfRule>
    <cfRule type="cellIs" priority="10" dxfId="177" operator="between">
      <formula>220</formula>
      <formula>249</formula>
    </cfRule>
    <cfRule type="cellIs" priority="11" dxfId="178" operator="between">
      <formula>200</formula>
      <formula>219</formula>
    </cfRule>
  </conditionalFormatting>
  <conditionalFormatting sqref="E39:J41">
    <cfRule type="cellIs" priority="1" dxfId="175" operator="between">
      <formula>250</formula>
      <formula>300</formula>
    </cfRule>
    <cfRule type="cellIs" priority="2" dxfId="176" operator="between">
      <formula>250</formula>
      <formula>300</formula>
    </cfRule>
    <cfRule type="cellIs" priority="3" dxfId="177" operator="between">
      <formula>220</formula>
      <formula>249</formula>
    </cfRule>
    <cfRule type="cellIs" priority="4" dxfId="178" operator="between">
      <formula>200</formula>
      <formula>219</formula>
    </cfRule>
  </conditionalFormatting>
  <conditionalFormatting sqref="E39:J41">
    <cfRule type="cellIs" priority="5" dxfId="172" operator="between" stopIfTrue="1">
      <formula>200</formula>
      <formula>219</formula>
    </cfRule>
    <cfRule type="cellIs" priority="6" dxfId="173" operator="between" stopIfTrue="1">
      <formula>220</formula>
      <formula>249</formula>
    </cfRule>
    <cfRule type="cellIs" priority="7" dxfId="174" operator="between" stopIfTrue="1">
      <formula>250</formula>
      <formula>300</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sheetPr>
    <tabColor theme="3" tint="0.39998000860214233"/>
  </sheetPr>
  <dimension ref="A1:U83"/>
  <sheetViews>
    <sheetView zoomScale="86" zoomScaleNormal="86" zoomScalePageLayoutView="0" workbookViewId="0" topLeftCell="A56">
      <selection activeCell="W14" sqref="W14"/>
    </sheetView>
  </sheetViews>
  <sheetFormatPr defaultColWidth="9.140625" defaultRowHeight="15" customHeight="1"/>
  <cols>
    <col min="1" max="1" width="5.7109375" style="0" customWidth="1"/>
    <col min="2" max="2" width="38.7109375" style="0" customWidth="1"/>
    <col min="3" max="7" width="9.7109375" style="0" customWidth="1"/>
    <col min="8" max="9" width="8.7109375" style="0" customWidth="1"/>
    <col min="10" max="10" width="5.7109375" style="0" customWidth="1"/>
    <col min="11" max="11" width="38.7109375" style="0" customWidth="1"/>
    <col min="12" max="16" width="9.7109375" style="0" customWidth="1"/>
  </cols>
  <sheetData>
    <row r="1" spans="4:11" ht="30" customHeight="1" thickBot="1">
      <c r="D1" s="607" t="s">
        <v>150</v>
      </c>
      <c r="E1" s="608"/>
      <c r="F1" s="608"/>
      <c r="G1" s="608"/>
      <c r="H1" s="608"/>
      <c r="I1" s="608"/>
      <c r="J1" s="608"/>
      <c r="K1" s="609"/>
    </row>
    <row r="2" spans="1:16" ht="30" customHeight="1">
      <c r="A2" s="610" t="s">
        <v>142</v>
      </c>
      <c r="B2" s="611"/>
      <c r="C2" s="611"/>
      <c r="D2" s="611"/>
      <c r="E2" s="611"/>
      <c r="F2" s="611"/>
      <c r="G2" s="611"/>
      <c r="J2" s="610" t="s">
        <v>143</v>
      </c>
      <c r="K2" s="611"/>
      <c r="L2" s="611"/>
      <c r="M2" s="611"/>
      <c r="N2" s="611"/>
      <c r="O2" s="611"/>
      <c r="P2" s="611"/>
    </row>
    <row r="3" spans="1:16" ht="19.5" customHeight="1">
      <c r="A3" s="536"/>
      <c r="B3" s="538" t="s">
        <v>1</v>
      </c>
      <c r="C3" s="540" t="s">
        <v>2</v>
      </c>
      <c r="D3" s="540" t="s">
        <v>3</v>
      </c>
      <c r="E3" s="542" t="s">
        <v>9</v>
      </c>
      <c r="F3" s="542" t="s">
        <v>10</v>
      </c>
      <c r="G3" s="544" t="s">
        <v>11</v>
      </c>
      <c r="J3" s="519"/>
      <c r="K3" s="548" t="s">
        <v>1</v>
      </c>
      <c r="L3" s="522" t="s">
        <v>2</v>
      </c>
      <c r="M3" s="522" t="s">
        <v>3</v>
      </c>
      <c r="N3" s="532" t="s">
        <v>9</v>
      </c>
      <c r="O3" s="532" t="s">
        <v>10</v>
      </c>
      <c r="P3" s="550" t="s">
        <v>11</v>
      </c>
    </row>
    <row r="4" spans="1:16" ht="19.5" customHeight="1">
      <c r="A4" s="537"/>
      <c r="B4" s="539"/>
      <c r="C4" s="541"/>
      <c r="D4" s="541"/>
      <c r="E4" s="543"/>
      <c r="F4" s="543"/>
      <c r="G4" s="545"/>
      <c r="J4" s="520"/>
      <c r="K4" s="549"/>
      <c r="L4" s="523"/>
      <c r="M4" s="523"/>
      <c r="N4" s="533"/>
      <c r="O4" s="533"/>
      <c r="P4" s="551"/>
    </row>
    <row r="5" spans="1:16" ht="19.5" customHeight="1">
      <c r="A5" s="537"/>
      <c r="B5" s="539"/>
      <c r="C5" s="541"/>
      <c r="D5" s="541"/>
      <c r="E5" s="543"/>
      <c r="F5" s="543"/>
      <c r="G5" s="545"/>
      <c r="J5" s="520"/>
      <c r="K5" s="549"/>
      <c r="L5" s="523"/>
      <c r="M5" s="523"/>
      <c r="N5" s="533"/>
      <c r="O5" s="533"/>
      <c r="P5" s="551"/>
    </row>
    <row r="6" spans="1:16" ht="19.5" customHeight="1" thickBot="1">
      <c r="A6" s="537"/>
      <c r="B6" s="539"/>
      <c r="C6" s="541"/>
      <c r="D6" s="541"/>
      <c r="E6" s="543"/>
      <c r="F6" s="543"/>
      <c r="G6" s="545"/>
      <c r="J6" s="520"/>
      <c r="K6" s="549"/>
      <c r="L6" s="523"/>
      <c r="M6" s="523"/>
      <c r="N6" s="533"/>
      <c r="O6" s="533"/>
      <c r="P6" s="551"/>
    </row>
    <row r="7" spans="1:17" ht="21.75" customHeight="1">
      <c r="A7" s="276" t="s">
        <v>14</v>
      </c>
      <c r="B7" s="115" t="str">
        <f>'All Event '!B6</f>
        <v>Gyomai László</v>
      </c>
      <c r="C7" s="116" t="str">
        <f>'All Event '!C6</f>
        <v>HUN</v>
      </c>
      <c r="D7" s="476">
        <v>211</v>
      </c>
      <c r="E7" s="463">
        <f>'All Event '!K6/6</f>
        <v>0</v>
      </c>
      <c r="F7" s="463">
        <f>'All Event '!D6</f>
        <v>0</v>
      </c>
      <c r="G7" s="477">
        <f>SUM(D7:F7)</f>
        <v>211</v>
      </c>
      <c r="H7" s="615" t="s">
        <v>219</v>
      </c>
      <c r="J7" s="279" t="s">
        <v>18</v>
      </c>
      <c r="K7" s="115" t="str">
        <f>'All Event '!B18</f>
        <v>Lubi Zoltán</v>
      </c>
      <c r="L7" s="116" t="str">
        <f>'All Event '!C18</f>
        <v>HUN</v>
      </c>
      <c r="M7" s="476">
        <v>226</v>
      </c>
      <c r="N7" s="463">
        <f>'All Event '!K18*6</f>
        <v>0</v>
      </c>
      <c r="O7" s="463">
        <f>'All Event '!D18</f>
        <v>0</v>
      </c>
      <c r="P7" s="464">
        <f>SUM(M7:O7)</f>
        <v>226</v>
      </c>
      <c r="Q7" s="615" t="s">
        <v>222</v>
      </c>
    </row>
    <row r="8" spans="1:21" ht="21.75" customHeight="1" thickBot="1">
      <c r="A8" s="276" t="s">
        <v>29</v>
      </c>
      <c r="B8" s="103" t="str">
        <f>'All Event '!B51</f>
        <v>Grebelny Viktor</v>
      </c>
      <c r="C8" s="104" t="str">
        <f>'All Event '!C51</f>
        <v>UKR</v>
      </c>
      <c r="D8" s="161">
        <v>140</v>
      </c>
      <c r="E8" s="161">
        <f>'All Event '!K51/6</f>
        <v>0</v>
      </c>
      <c r="F8" s="161">
        <f>'All Event '!D51</f>
        <v>12</v>
      </c>
      <c r="G8" s="407">
        <f>SUM(D8:F8)</f>
        <v>152</v>
      </c>
      <c r="H8" s="616"/>
      <c r="J8" s="279" t="s">
        <v>25</v>
      </c>
      <c r="K8" s="103" t="s">
        <v>204</v>
      </c>
      <c r="L8" s="105" t="s">
        <v>184</v>
      </c>
      <c r="M8" s="166">
        <v>159</v>
      </c>
      <c r="N8" s="166">
        <f>'All Event '!K39*6</f>
        <v>0</v>
      </c>
      <c r="O8" s="166">
        <v>4</v>
      </c>
      <c r="P8" s="280">
        <f>SUM(M8:O8)</f>
        <v>163</v>
      </c>
      <c r="Q8" s="616"/>
      <c r="S8" s="453"/>
      <c r="T8" s="515"/>
      <c r="U8" s="342"/>
    </row>
    <row r="9" spans="2:7" ht="15" customHeight="1">
      <c r="B9" s="90"/>
      <c r="C9" s="90"/>
      <c r="D9" s="90"/>
      <c r="E9" s="90"/>
      <c r="F9" s="90"/>
      <c r="G9" s="90"/>
    </row>
    <row r="10" spans="1:16" ht="30" customHeight="1">
      <c r="A10" s="610" t="s">
        <v>144</v>
      </c>
      <c r="B10" s="611"/>
      <c r="C10" s="611"/>
      <c r="D10" s="611"/>
      <c r="E10" s="611"/>
      <c r="F10" s="611"/>
      <c r="G10" s="611"/>
      <c r="J10" s="610" t="s">
        <v>147</v>
      </c>
      <c r="K10" s="611"/>
      <c r="L10" s="611"/>
      <c r="M10" s="611"/>
      <c r="N10" s="611"/>
      <c r="O10" s="611"/>
      <c r="P10" s="611"/>
    </row>
    <row r="11" spans="1:16" ht="19.5" customHeight="1">
      <c r="A11" s="536"/>
      <c r="B11" s="538" t="s">
        <v>1</v>
      </c>
      <c r="C11" s="540" t="s">
        <v>2</v>
      </c>
      <c r="D11" s="540" t="s">
        <v>3</v>
      </c>
      <c r="E11" s="542" t="s">
        <v>9</v>
      </c>
      <c r="F11" s="542" t="s">
        <v>10</v>
      </c>
      <c r="G11" s="544" t="s">
        <v>11</v>
      </c>
      <c r="J11" s="536"/>
      <c r="K11" s="538" t="s">
        <v>1</v>
      </c>
      <c r="L11" s="540" t="s">
        <v>2</v>
      </c>
      <c r="M11" s="540" t="s">
        <v>3</v>
      </c>
      <c r="N11" s="542" t="s">
        <v>9</v>
      </c>
      <c r="O11" s="542" t="s">
        <v>10</v>
      </c>
      <c r="P11" s="544" t="s">
        <v>11</v>
      </c>
    </row>
    <row r="12" spans="1:16" ht="19.5" customHeight="1">
      <c r="A12" s="537"/>
      <c r="B12" s="539"/>
      <c r="C12" s="541"/>
      <c r="D12" s="541"/>
      <c r="E12" s="543"/>
      <c r="F12" s="543"/>
      <c r="G12" s="545"/>
      <c r="J12" s="537"/>
      <c r="K12" s="539"/>
      <c r="L12" s="541"/>
      <c r="M12" s="541"/>
      <c r="N12" s="543"/>
      <c r="O12" s="543"/>
      <c r="P12" s="545"/>
    </row>
    <row r="13" spans="1:16" ht="19.5" customHeight="1">
      <c r="A13" s="537"/>
      <c r="B13" s="539"/>
      <c r="C13" s="541"/>
      <c r="D13" s="541"/>
      <c r="E13" s="543"/>
      <c r="F13" s="543"/>
      <c r="G13" s="545"/>
      <c r="J13" s="537"/>
      <c r="K13" s="539"/>
      <c r="L13" s="541"/>
      <c r="M13" s="541"/>
      <c r="N13" s="543"/>
      <c r="O13" s="543"/>
      <c r="P13" s="545"/>
    </row>
    <row r="14" spans="1:16" ht="19.5" customHeight="1" thickBot="1">
      <c r="A14" s="537"/>
      <c r="B14" s="539"/>
      <c r="C14" s="541"/>
      <c r="D14" s="541"/>
      <c r="E14" s="543"/>
      <c r="F14" s="543"/>
      <c r="G14" s="545"/>
      <c r="J14" s="537"/>
      <c r="K14" s="539"/>
      <c r="L14" s="541"/>
      <c r="M14" s="541"/>
      <c r="N14" s="543"/>
      <c r="O14" s="543"/>
      <c r="P14" s="545"/>
    </row>
    <row r="15" spans="1:17" ht="21.75" customHeight="1">
      <c r="A15" s="79" t="s">
        <v>15</v>
      </c>
      <c r="B15" s="115" t="str">
        <f>'All Event '!B9</f>
        <v>Jurinyi Ľudovít</v>
      </c>
      <c r="C15" s="116" t="str">
        <f>'All Event '!C9</f>
        <v>SVK</v>
      </c>
      <c r="D15" s="463">
        <v>188</v>
      </c>
      <c r="E15" s="463">
        <f>'All Event '!K9/6</f>
        <v>0</v>
      </c>
      <c r="F15" s="463">
        <f>'All Event '!D9</f>
        <v>8</v>
      </c>
      <c r="G15" s="464">
        <f>SUM(D15:F15)</f>
        <v>196</v>
      </c>
      <c r="H15" s="615" t="s">
        <v>221</v>
      </c>
      <c r="J15" s="279" t="s">
        <v>19</v>
      </c>
      <c r="K15" s="99" t="str">
        <f>'All Event '!B21</f>
        <v>Víg Géza</v>
      </c>
      <c r="L15" s="100" t="str">
        <f>'All Event '!C21</f>
        <v>HUN</v>
      </c>
      <c r="M15" s="303">
        <v>166</v>
      </c>
      <c r="N15" s="303">
        <f>'All Event '!K21/6</f>
        <v>0</v>
      </c>
      <c r="O15" s="303">
        <f>'All Event '!D21</f>
        <v>8</v>
      </c>
      <c r="P15" s="277">
        <f>SUM(M15:O15)</f>
        <v>174</v>
      </c>
      <c r="Q15" s="615" t="s">
        <v>222</v>
      </c>
    </row>
    <row r="16" spans="1:17" ht="21.75" customHeight="1" thickBot="1">
      <c r="A16" s="79" t="s">
        <v>28</v>
      </c>
      <c r="B16" s="103" t="str">
        <f>'All Event '!B48</f>
        <v>Kuziel František</v>
      </c>
      <c r="C16" s="104" t="str">
        <f>'All Event '!C48</f>
        <v>SVK</v>
      </c>
      <c r="D16" s="161">
        <v>138</v>
      </c>
      <c r="E16" s="161">
        <f>'All Event '!K48/6</f>
        <v>0</v>
      </c>
      <c r="F16" s="161">
        <f>'All Event '!D48</f>
        <v>12</v>
      </c>
      <c r="G16" s="280">
        <f>SUM(D16:F16)</f>
        <v>150</v>
      </c>
      <c r="H16" s="616"/>
      <c r="J16" s="279" t="s">
        <v>24</v>
      </c>
      <c r="K16" s="399" t="str">
        <f>'All Event '!B36</f>
        <v>Végh László</v>
      </c>
      <c r="L16" s="145" t="str">
        <f>'All Event '!C36</f>
        <v>HUN</v>
      </c>
      <c r="M16" s="461">
        <v>169</v>
      </c>
      <c r="N16" s="461">
        <f>'All Event '!K36/6</f>
        <v>0</v>
      </c>
      <c r="O16" s="461">
        <f>'All Event '!D36</f>
        <v>8</v>
      </c>
      <c r="P16" s="462">
        <f>SUM(M16:O16)</f>
        <v>177</v>
      </c>
      <c r="Q16" s="616"/>
    </row>
    <row r="18" spans="1:16" ht="30" customHeight="1">
      <c r="A18" s="610" t="s">
        <v>145</v>
      </c>
      <c r="B18" s="611"/>
      <c r="C18" s="611"/>
      <c r="D18" s="611"/>
      <c r="E18" s="611"/>
      <c r="F18" s="611"/>
      <c r="G18" s="611"/>
      <c r="J18" s="610" t="s">
        <v>148</v>
      </c>
      <c r="K18" s="611"/>
      <c r="L18" s="611"/>
      <c r="M18" s="611"/>
      <c r="N18" s="611"/>
      <c r="O18" s="611"/>
      <c r="P18" s="611"/>
    </row>
    <row r="19" spans="1:16" ht="19.5" customHeight="1">
      <c r="A19" s="536"/>
      <c r="B19" s="538" t="s">
        <v>1</v>
      </c>
      <c r="C19" s="540" t="s">
        <v>2</v>
      </c>
      <c r="D19" s="540" t="s">
        <v>3</v>
      </c>
      <c r="E19" s="542" t="s">
        <v>9</v>
      </c>
      <c r="F19" s="542" t="s">
        <v>10</v>
      </c>
      <c r="G19" s="544" t="s">
        <v>11</v>
      </c>
      <c r="J19" s="519"/>
      <c r="K19" s="548" t="s">
        <v>1</v>
      </c>
      <c r="L19" s="522" t="s">
        <v>2</v>
      </c>
      <c r="M19" s="522" t="s">
        <v>3</v>
      </c>
      <c r="N19" s="532" t="s">
        <v>9</v>
      </c>
      <c r="O19" s="532" t="s">
        <v>10</v>
      </c>
      <c r="P19" s="550" t="s">
        <v>11</v>
      </c>
    </row>
    <row r="20" spans="1:16" ht="19.5" customHeight="1">
      <c r="A20" s="537"/>
      <c r="B20" s="539"/>
      <c r="C20" s="541"/>
      <c r="D20" s="541"/>
      <c r="E20" s="543"/>
      <c r="F20" s="543"/>
      <c r="G20" s="545"/>
      <c r="J20" s="520"/>
      <c r="K20" s="549"/>
      <c r="L20" s="523"/>
      <c r="M20" s="523"/>
      <c r="N20" s="533"/>
      <c r="O20" s="533"/>
      <c r="P20" s="551"/>
    </row>
    <row r="21" spans="1:16" ht="19.5" customHeight="1">
      <c r="A21" s="537"/>
      <c r="B21" s="539"/>
      <c r="C21" s="541"/>
      <c r="D21" s="541"/>
      <c r="E21" s="543"/>
      <c r="F21" s="543"/>
      <c r="G21" s="545"/>
      <c r="J21" s="520"/>
      <c r="K21" s="549"/>
      <c r="L21" s="523"/>
      <c r="M21" s="523"/>
      <c r="N21" s="533"/>
      <c r="O21" s="533"/>
      <c r="P21" s="551"/>
    </row>
    <row r="22" spans="1:16" ht="19.5" customHeight="1" thickBot="1">
      <c r="A22" s="537"/>
      <c r="B22" s="539"/>
      <c r="C22" s="541"/>
      <c r="D22" s="541"/>
      <c r="E22" s="543"/>
      <c r="F22" s="543"/>
      <c r="G22" s="545"/>
      <c r="J22" s="520"/>
      <c r="K22" s="549"/>
      <c r="L22" s="523"/>
      <c r="M22" s="523"/>
      <c r="N22" s="533"/>
      <c r="O22" s="533"/>
      <c r="P22" s="551"/>
    </row>
    <row r="23" spans="1:17" ht="21.75" customHeight="1">
      <c r="A23" s="276" t="s">
        <v>16</v>
      </c>
      <c r="B23" s="99" t="str">
        <f>'All Event '!B12</f>
        <v>Havlíček Zdeněk</v>
      </c>
      <c r="C23" s="100" t="str">
        <f>'All Event '!C12</f>
        <v>CZE</v>
      </c>
      <c r="D23" s="303">
        <v>178</v>
      </c>
      <c r="E23" s="303">
        <f>'All Event '!K12/6</f>
        <v>0</v>
      </c>
      <c r="F23" s="303">
        <f>'All Event '!D12</f>
        <v>12</v>
      </c>
      <c r="G23" s="277">
        <f>SUM(D23:F23)</f>
        <v>190</v>
      </c>
      <c r="H23" s="615" t="s">
        <v>220</v>
      </c>
      <c r="J23" s="279" t="s">
        <v>20</v>
      </c>
      <c r="K23" s="115" t="str">
        <f>'All Event '!B24</f>
        <v>Skobrics Zoltán</v>
      </c>
      <c r="L23" s="116" t="str">
        <f>'All Event '!C24</f>
        <v>HUN</v>
      </c>
      <c r="M23" s="463">
        <v>174</v>
      </c>
      <c r="N23" s="463">
        <f>'All Event '!K24/6</f>
        <v>0</v>
      </c>
      <c r="O23" s="463">
        <f>'All Event '!D24</f>
        <v>4</v>
      </c>
      <c r="P23" s="464">
        <f>SUM(M23:O23)</f>
        <v>178</v>
      </c>
      <c r="Q23" s="615" t="s">
        <v>223</v>
      </c>
    </row>
    <row r="24" spans="1:17" ht="21.75" customHeight="1" thickBot="1">
      <c r="A24" s="276" t="s">
        <v>27</v>
      </c>
      <c r="B24" s="399" t="str">
        <f>'All Event '!B45</f>
        <v>Nejezchleba Standa</v>
      </c>
      <c r="C24" s="396" t="str">
        <f>'All Event '!C45</f>
        <v>CZE</v>
      </c>
      <c r="D24" s="461">
        <v>212</v>
      </c>
      <c r="E24" s="461">
        <f>'All Event '!K45/6</f>
        <v>0</v>
      </c>
      <c r="F24" s="461">
        <f>'All Event '!D45</f>
        <v>12</v>
      </c>
      <c r="G24" s="462">
        <f>SUM(D24:F24)</f>
        <v>224</v>
      </c>
      <c r="H24" s="616"/>
      <c r="J24" s="279" t="s">
        <v>23</v>
      </c>
      <c r="K24" s="103" t="str">
        <f>'All Event '!B33</f>
        <v>Soušek Milan</v>
      </c>
      <c r="L24" s="105" t="str">
        <f>'All Event '!C33</f>
        <v>CZE</v>
      </c>
      <c r="M24" s="166">
        <v>137</v>
      </c>
      <c r="N24" s="166">
        <f>'All Event '!K33/6</f>
        <v>0</v>
      </c>
      <c r="O24" s="166">
        <f>'All Event '!D33</f>
        <v>12</v>
      </c>
      <c r="P24" s="280">
        <f>SUM(M24:O24)</f>
        <v>149</v>
      </c>
      <c r="Q24" s="616"/>
    </row>
    <row r="26" spans="1:16" ht="30" customHeight="1">
      <c r="A26" s="610" t="s">
        <v>146</v>
      </c>
      <c r="B26" s="611"/>
      <c r="C26" s="611"/>
      <c r="D26" s="611"/>
      <c r="E26" s="611"/>
      <c r="F26" s="611"/>
      <c r="G26" s="611"/>
      <c r="J26" s="610" t="s">
        <v>149</v>
      </c>
      <c r="K26" s="611"/>
      <c r="L26" s="611"/>
      <c r="M26" s="611"/>
      <c r="N26" s="611"/>
      <c r="O26" s="611"/>
      <c r="P26" s="611"/>
    </row>
    <row r="27" spans="1:16" ht="19.5" customHeight="1">
      <c r="A27" s="536"/>
      <c r="B27" s="538" t="s">
        <v>1</v>
      </c>
      <c r="C27" s="540" t="s">
        <v>2</v>
      </c>
      <c r="D27" s="540" t="s">
        <v>3</v>
      </c>
      <c r="E27" s="542" t="s">
        <v>9</v>
      </c>
      <c r="F27" s="542" t="s">
        <v>10</v>
      </c>
      <c r="G27" s="544" t="s">
        <v>11</v>
      </c>
      <c r="J27" s="536"/>
      <c r="K27" s="538" t="s">
        <v>1</v>
      </c>
      <c r="L27" s="540" t="s">
        <v>2</v>
      </c>
      <c r="M27" s="540" t="s">
        <v>3</v>
      </c>
      <c r="N27" s="542" t="s">
        <v>9</v>
      </c>
      <c r="O27" s="542" t="s">
        <v>10</v>
      </c>
      <c r="P27" s="544" t="s">
        <v>11</v>
      </c>
    </row>
    <row r="28" spans="1:16" ht="19.5" customHeight="1">
      <c r="A28" s="537"/>
      <c r="B28" s="539"/>
      <c r="C28" s="541"/>
      <c r="D28" s="541"/>
      <c r="E28" s="543"/>
      <c r="F28" s="543"/>
      <c r="G28" s="545"/>
      <c r="J28" s="537"/>
      <c r="K28" s="539"/>
      <c r="L28" s="541"/>
      <c r="M28" s="541"/>
      <c r="N28" s="543"/>
      <c r="O28" s="543"/>
      <c r="P28" s="545"/>
    </row>
    <row r="29" spans="1:16" ht="19.5" customHeight="1">
      <c r="A29" s="537"/>
      <c r="B29" s="539"/>
      <c r="C29" s="541"/>
      <c r="D29" s="541"/>
      <c r="E29" s="543"/>
      <c r="F29" s="543"/>
      <c r="G29" s="545"/>
      <c r="J29" s="537"/>
      <c r="K29" s="539"/>
      <c r="L29" s="541"/>
      <c r="M29" s="541"/>
      <c r="N29" s="543"/>
      <c r="O29" s="543"/>
      <c r="P29" s="545"/>
    </row>
    <row r="30" spans="1:16" ht="19.5" customHeight="1" thickBot="1">
      <c r="A30" s="537"/>
      <c r="B30" s="539"/>
      <c r="C30" s="541"/>
      <c r="D30" s="541"/>
      <c r="E30" s="543"/>
      <c r="F30" s="543"/>
      <c r="G30" s="545"/>
      <c r="J30" s="537"/>
      <c r="K30" s="539"/>
      <c r="L30" s="541"/>
      <c r="M30" s="541"/>
      <c r="N30" s="543"/>
      <c r="O30" s="543"/>
      <c r="P30" s="545"/>
    </row>
    <row r="31" spans="1:17" ht="21.75" customHeight="1">
      <c r="A31" s="276" t="s">
        <v>17</v>
      </c>
      <c r="B31" s="115" t="str">
        <f>'All Event '!B15</f>
        <v>Paál László</v>
      </c>
      <c r="C31" s="116" t="str">
        <f>'All Event '!C15</f>
        <v>HUN</v>
      </c>
      <c r="D31" s="463">
        <v>199</v>
      </c>
      <c r="E31" s="463">
        <f>'All Event '!K15/6</f>
        <v>0</v>
      </c>
      <c r="F31" s="463">
        <f>'All Event '!D15</f>
        <v>8</v>
      </c>
      <c r="G31" s="464">
        <f>SUM(D31:F31)</f>
        <v>207</v>
      </c>
      <c r="H31" s="615" t="s">
        <v>220</v>
      </c>
      <c r="J31" s="279" t="s">
        <v>21</v>
      </c>
      <c r="K31" s="99" t="str">
        <f>'All Event '!B27</f>
        <v>Kečkéš Pavol</v>
      </c>
      <c r="L31" s="100" t="str">
        <f>'All Event '!C27</f>
        <v>SVK</v>
      </c>
      <c r="M31" s="303">
        <v>190</v>
      </c>
      <c r="N31" s="303">
        <f>'All Event '!K27/6</f>
        <v>0</v>
      </c>
      <c r="O31" s="303">
        <f>'All Event '!D27</f>
        <v>4</v>
      </c>
      <c r="P31" s="277">
        <f>SUM(M31:O31)</f>
        <v>194</v>
      </c>
      <c r="Q31" s="615" t="s">
        <v>223</v>
      </c>
    </row>
    <row r="32" spans="1:17" ht="21.75" customHeight="1" thickBot="1">
      <c r="A32" s="276" t="s">
        <v>26</v>
      </c>
      <c r="B32" s="103" t="str">
        <f>'All Event '!B42</f>
        <v>Hegedűs Éva</v>
      </c>
      <c r="C32" s="104" t="str">
        <f>'All Event '!C42</f>
        <v>HUN</v>
      </c>
      <c r="D32" s="166">
        <v>185</v>
      </c>
      <c r="E32" s="166">
        <f>'All Event '!K42/6</f>
        <v>8</v>
      </c>
      <c r="F32" s="166">
        <f>'All Event '!D42</f>
        <v>0</v>
      </c>
      <c r="G32" s="280">
        <f>SUM(D32:F32)</f>
        <v>193</v>
      </c>
      <c r="H32" s="616"/>
      <c r="J32" s="279" t="s">
        <v>22</v>
      </c>
      <c r="K32" s="399" t="s">
        <v>112</v>
      </c>
      <c r="L32" s="396" t="str">
        <f>'All Event '!C30</f>
        <v>HUN</v>
      </c>
      <c r="M32" s="278">
        <v>181</v>
      </c>
      <c r="N32" s="278">
        <f>'All Event '!K30/6</f>
        <v>8</v>
      </c>
      <c r="O32" s="278">
        <f>'All Event '!D30</f>
        <v>12</v>
      </c>
      <c r="P32" s="462">
        <f>SUM(M32:O32)</f>
        <v>201</v>
      </c>
      <c r="Q32" s="616"/>
    </row>
    <row r="34" ht="15" customHeight="1" thickBot="1"/>
    <row r="35" spans="4:11" ht="30" customHeight="1" thickBot="1">
      <c r="D35" s="607" t="s">
        <v>151</v>
      </c>
      <c r="E35" s="608"/>
      <c r="F35" s="608"/>
      <c r="G35" s="608"/>
      <c r="H35" s="608"/>
      <c r="I35" s="608"/>
      <c r="J35" s="608"/>
      <c r="K35" s="609"/>
    </row>
    <row r="36" spans="1:16" ht="30" customHeight="1">
      <c r="A36" s="610" t="s">
        <v>152</v>
      </c>
      <c r="B36" s="611"/>
      <c r="C36" s="611"/>
      <c r="D36" s="611"/>
      <c r="E36" s="611"/>
      <c r="F36" s="611"/>
      <c r="G36" s="611"/>
      <c r="J36" s="610" t="s">
        <v>154</v>
      </c>
      <c r="K36" s="611"/>
      <c r="L36" s="611"/>
      <c r="M36" s="611"/>
      <c r="N36" s="611"/>
      <c r="O36" s="611"/>
      <c r="P36" s="611"/>
    </row>
    <row r="37" spans="1:16" ht="19.5" customHeight="1">
      <c r="A37" s="536"/>
      <c r="B37" s="538" t="s">
        <v>1</v>
      </c>
      <c r="C37" s="540" t="s">
        <v>2</v>
      </c>
      <c r="D37" s="540" t="s">
        <v>3</v>
      </c>
      <c r="E37" s="542" t="s">
        <v>9</v>
      </c>
      <c r="F37" s="542" t="s">
        <v>10</v>
      </c>
      <c r="G37" s="544" t="s">
        <v>11</v>
      </c>
      <c r="J37" s="519"/>
      <c r="K37" s="548" t="s">
        <v>1</v>
      </c>
      <c r="L37" s="522" t="s">
        <v>2</v>
      </c>
      <c r="M37" s="522" t="s">
        <v>3</v>
      </c>
      <c r="N37" s="532" t="s">
        <v>9</v>
      </c>
      <c r="O37" s="532" t="s">
        <v>10</v>
      </c>
      <c r="P37" s="550" t="s">
        <v>11</v>
      </c>
    </row>
    <row r="38" spans="1:16" ht="19.5" customHeight="1">
      <c r="A38" s="537"/>
      <c r="B38" s="539"/>
      <c r="C38" s="541"/>
      <c r="D38" s="541"/>
      <c r="E38" s="543"/>
      <c r="F38" s="543"/>
      <c r="G38" s="545"/>
      <c r="J38" s="520"/>
      <c r="K38" s="549"/>
      <c r="L38" s="523"/>
      <c r="M38" s="523"/>
      <c r="N38" s="533"/>
      <c r="O38" s="533"/>
      <c r="P38" s="551"/>
    </row>
    <row r="39" spans="1:16" ht="19.5" customHeight="1">
      <c r="A39" s="537"/>
      <c r="B39" s="539"/>
      <c r="C39" s="541"/>
      <c r="D39" s="541"/>
      <c r="E39" s="543"/>
      <c r="F39" s="543"/>
      <c r="G39" s="545"/>
      <c r="J39" s="520"/>
      <c r="K39" s="549"/>
      <c r="L39" s="523"/>
      <c r="M39" s="523"/>
      <c r="N39" s="533"/>
      <c r="O39" s="533"/>
      <c r="P39" s="551"/>
    </row>
    <row r="40" spans="1:16" ht="19.5" customHeight="1" thickBot="1">
      <c r="A40" s="537"/>
      <c r="B40" s="539"/>
      <c r="C40" s="541"/>
      <c r="D40" s="541"/>
      <c r="E40" s="543"/>
      <c r="F40" s="543"/>
      <c r="G40" s="545"/>
      <c r="J40" s="520"/>
      <c r="K40" s="549"/>
      <c r="L40" s="523"/>
      <c r="M40" s="523"/>
      <c r="N40" s="533"/>
      <c r="O40" s="533"/>
      <c r="P40" s="551"/>
    </row>
    <row r="41" spans="1:17" ht="21.75" customHeight="1">
      <c r="A41" s="276" t="s">
        <v>126</v>
      </c>
      <c r="B41" s="115" t="s">
        <v>111</v>
      </c>
      <c r="C41" s="116" t="s">
        <v>121</v>
      </c>
      <c r="D41" s="463">
        <v>235</v>
      </c>
      <c r="E41" s="463">
        <v>0</v>
      </c>
      <c r="F41" s="463">
        <v>0</v>
      </c>
      <c r="G41" s="464">
        <f>SUM(D41:F41)</f>
        <v>235</v>
      </c>
      <c r="H41" s="615" t="s">
        <v>221</v>
      </c>
      <c r="J41" s="279" t="s">
        <v>159</v>
      </c>
      <c r="K41" s="115" t="s">
        <v>200</v>
      </c>
      <c r="L41" s="116" t="s">
        <v>122</v>
      </c>
      <c r="M41" s="463">
        <v>195</v>
      </c>
      <c r="N41" s="463">
        <v>0</v>
      </c>
      <c r="O41" s="465">
        <v>12</v>
      </c>
      <c r="P41" s="464">
        <f>SUM(M41:O41)</f>
        <v>207</v>
      </c>
      <c r="Q41" s="615" t="s">
        <v>222</v>
      </c>
    </row>
    <row r="42" spans="1:17" ht="21.75" customHeight="1" thickBot="1">
      <c r="A42" s="276" t="s">
        <v>156</v>
      </c>
      <c r="B42" s="103" t="s">
        <v>112</v>
      </c>
      <c r="C42" s="105" t="s">
        <v>121</v>
      </c>
      <c r="D42" s="166">
        <v>169</v>
      </c>
      <c r="E42" s="166">
        <v>8</v>
      </c>
      <c r="F42" s="166">
        <v>12</v>
      </c>
      <c r="G42" s="280">
        <f>SUM(D42:F42)</f>
        <v>189</v>
      </c>
      <c r="H42" s="616"/>
      <c r="J42" s="279" t="s">
        <v>160</v>
      </c>
      <c r="K42" s="103" t="s">
        <v>190</v>
      </c>
      <c r="L42" s="105" t="s">
        <v>121</v>
      </c>
      <c r="M42" s="166">
        <v>191</v>
      </c>
      <c r="N42" s="166">
        <v>0</v>
      </c>
      <c r="O42" s="166">
        <v>8</v>
      </c>
      <c r="P42" s="280">
        <f>SUM(M42:O42)</f>
        <v>199</v>
      </c>
      <c r="Q42" s="616"/>
    </row>
    <row r="44" spans="1:16" ht="30" customHeight="1">
      <c r="A44" s="610" t="s">
        <v>153</v>
      </c>
      <c r="B44" s="611"/>
      <c r="C44" s="611"/>
      <c r="D44" s="611"/>
      <c r="E44" s="611"/>
      <c r="F44" s="611"/>
      <c r="G44" s="611"/>
      <c r="J44" s="610" t="s">
        <v>214</v>
      </c>
      <c r="K44" s="611"/>
      <c r="L44" s="611"/>
      <c r="M44" s="611"/>
      <c r="N44" s="611"/>
      <c r="O44" s="611"/>
      <c r="P44" s="611"/>
    </row>
    <row r="45" spans="1:16" ht="19.5" customHeight="1">
      <c r="A45" s="536"/>
      <c r="B45" s="538" t="s">
        <v>1</v>
      </c>
      <c r="C45" s="540" t="s">
        <v>2</v>
      </c>
      <c r="D45" s="540" t="s">
        <v>3</v>
      </c>
      <c r="E45" s="542" t="s">
        <v>9</v>
      </c>
      <c r="F45" s="542" t="s">
        <v>10</v>
      </c>
      <c r="G45" s="544" t="s">
        <v>11</v>
      </c>
      <c r="J45" s="536"/>
      <c r="K45" s="538" t="s">
        <v>1</v>
      </c>
      <c r="L45" s="540" t="s">
        <v>2</v>
      </c>
      <c r="M45" s="540" t="s">
        <v>3</v>
      </c>
      <c r="N45" s="542" t="s">
        <v>9</v>
      </c>
      <c r="O45" s="542" t="s">
        <v>10</v>
      </c>
      <c r="P45" s="544" t="s">
        <v>11</v>
      </c>
    </row>
    <row r="46" spans="1:16" ht="19.5" customHeight="1">
      <c r="A46" s="537"/>
      <c r="B46" s="539"/>
      <c r="C46" s="541"/>
      <c r="D46" s="541"/>
      <c r="E46" s="543"/>
      <c r="F46" s="543"/>
      <c r="G46" s="545"/>
      <c r="J46" s="537"/>
      <c r="K46" s="539"/>
      <c r="L46" s="541"/>
      <c r="M46" s="541"/>
      <c r="N46" s="543"/>
      <c r="O46" s="543"/>
      <c r="P46" s="545"/>
    </row>
    <row r="47" spans="1:16" ht="19.5" customHeight="1">
      <c r="A47" s="537"/>
      <c r="B47" s="539"/>
      <c r="C47" s="541"/>
      <c r="D47" s="541"/>
      <c r="E47" s="543"/>
      <c r="F47" s="543"/>
      <c r="G47" s="545"/>
      <c r="J47" s="537"/>
      <c r="K47" s="539"/>
      <c r="L47" s="541"/>
      <c r="M47" s="541"/>
      <c r="N47" s="543"/>
      <c r="O47" s="543"/>
      <c r="P47" s="545"/>
    </row>
    <row r="48" spans="1:16" ht="19.5" customHeight="1" thickBot="1">
      <c r="A48" s="537"/>
      <c r="B48" s="539"/>
      <c r="C48" s="541"/>
      <c r="D48" s="541"/>
      <c r="E48" s="543"/>
      <c r="F48" s="543"/>
      <c r="G48" s="545"/>
      <c r="J48" s="537"/>
      <c r="K48" s="539"/>
      <c r="L48" s="541"/>
      <c r="M48" s="541"/>
      <c r="N48" s="543"/>
      <c r="O48" s="543"/>
      <c r="P48" s="545"/>
    </row>
    <row r="49" spans="1:17" ht="21.75" customHeight="1">
      <c r="A49" s="276" t="s">
        <v>157</v>
      </c>
      <c r="B49" s="115" t="s">
        <v>188</v>
      </c>
      <c r="C49" s="116" t="s">
        <v>121</v>
      </c>
      <c r="D49" s="463">
        <v>187</v>
      </c>
      <c r="E49" s="463">
        <v>0</v>
      </c>
      <c r="F49" s="463">
        <v>8</v>
      </c>
      <c r="G49" s="464">
        <f>SUM(D49:F49)</f>
        <v>195</v>
      </c>
      <c r="H49" s="615" t="s">
        <v>220</v>
      </c>
      <c r="J49" s="279" t="s">
        <v>127</v>
      </c>
      <c r="K49" s="115" t="s">
        <v>197</v>
      </c>
      <c r="L49" s="116" t="s">
        <v>184</v>
      </c>
      <c r="M49" s="463">
        <v>190</v>
      </c>
      <c r="N49" s="463">
        <v>0</v>
      </c>
      <c r="O49" s="463">
        <v>8</v>
      </c>
      <c r="P49" s="464">
        <f>SUM(M49:O49)</f>
        <v>198</v>
      </c>
      <c r="Q49" s="615" t="s">
        <v>223</v>
      </c>
    </row>
    <row r="50" spans="1:17" ht="21.75" customHeight="1" thickBot="1">
      <c r="A50" s="276" t="s">
        <v>158</v>
      </c>
      <c r="B50" s="103" t="s">
        <v>178</v>
      </c>
      <c r="C50" s="105" t="s">
        <v>121</v>
      </c>
      <c r="D50" s="166">
        <v>172</v>
      </c>
      <c r="E50" s="166">
        <v>0</v>
      </c>
      <c r="F50" s="166">
        <v>0</v>
      </c>
      <c r="G50" s="280">
        <f>SUM(D50:F50)</f>
        <v>172</v>
      </c>
      <c r="H50" s="616"/>
      <c r="J50" s="279" t="s">
        <v>3</v>
      </c>
      <c r="K50" s="103" t="s">
        <v>115</v>
      </c>
      <c r="L50" s="105" t="s">
        <v>121</v>
      </c>
      <c r="M50" s="166">
        <v>190</v>
      </c>
      <c r="N50" s="166">
        <v>0</v>
      </c>
      <c r="O50" s="166">
        <v>4</v>
      </c>
      <c r="P50" s="280">
        <f>SUM(M50:O50)</f>
        <v>194</v>
      </c>
      <c r="Q50" s="616"/>
    </row>
    <row r="52" ht="15" customHeight="1" thickBot="1"/>
    <row r="53" spans="4:11" ht="30" customHeight="1" thickBot="1">
      <c r="D53" s="607" t="s">
        <v>155</v>
      </c>
      <c r="E53" s="608"/>
      <c r="F53" s="608"/>
      <c r="G53" s="608"/>
      <c r="H53" s="608"/>
      <c r="I53" s="608"/>
      <c r="J53" s="608"/>
      <c r="K53" s="609"/>
    </row>
    <row r="54" spans="1:16" ht="30" customHeight="1">
      <c r="A54" s="610" t="s">
        <v>161</v>
      </c>
      <c r="B54" s="611"/>
      <c r="C54" s="611"/>
      <c r="D54" s="611"/>
      <c r="E54" s="611"/>
      <c r="F54" s="611"/>
      <c r="G54" s="611"/>
      <c r="J54" s="610" t="s">
        <v>162</v>
      </c>
      <c r="K54" s="611"/>
      <c r="L54" s="611"/>
      <c r="M54" s="611"/>
      <c r="N54" s="611"/>
      <c r="O54" s="611"/>
      <c r="P54" s="611"/>
    </row>
    <row r="55" spans="1:16" ht="19.5" customHeight="1">
      <c r="A55" s="604"/>
      <c r="B55" s="538" t="s">
        <v>1</v>
      </c>
      <c r="C55" s="540" t="s">
        <v>2</v>
      </c>
      <c r="D55" s="540" t="s">
        <v>3</v>
      </c>
      <c r="E55" s="542" t="s">
        <v>9</v>
      </c>
      <c r="F55" s="542" t="s">
        <v>10</v>
      </c>
      <c r="G55" s="544" t="s">
        <v>11</v>
      </c>
      <c r="J55" s="612"/>
      <c r="K55" s="548" t="s">
        <v>1</v>
      </c>
      <c r="L55" s="522" t="s">
        <v>2</v>
      </c>
      <c r="M55" s="522" t="s">
        <v>3</v>
      </c>
      <c r="N55" s="532" t="s">
        <v>9</v>
      </c>
      <c r="O55" s="532" t="s">
        <v>10</v>
      </c>
      <c r="P55" s="550" t="s">
        <v>11</v>
      </c>
    </row>
    <row r="56" spans="1:16" ht="19.5" customHeight="1">
      <c r="A56" s="605"/>
      <c r="B56" s="539"/>
      <c r="C56" s="541"/>
      <c r="D56" s="541"/>
      <c r="E56" s="543"/>
      <c r="F56" s="543"/>
      <c r="G56" s="545"/>
      <c r="J56" s="613"/>
      <c r="K56" s="549"/>
      <c r="L56" s="523"/>
      <c r="M56" s="523"/>
      <c r="N56" s="533"/>
      <c r="O56" s="533"/>
      <c r="P56" s="551"/>
    </row>
    <row r="57" spans="1:16" ht="19.5" customHeight="1">
      <c r="A57" s="605"/>
      <c r="B57" s="539"/>
      <c r="C57" s="541"/>
      <c r="D57" s="541"/>
      <c r="E57" s="543"/>
      <c r="F57" s="543"/>
      <c r="G57" s="545"/>
      <c r="J57" s="613"/>
      <c r="K57" s="549"/>
      <c r="L57" s="523"/>
      <c r="M57" s="523"/>
      <c r="N57" s="533"/>
      <c r="O57" s="533"/>
      <c r="P57" s="551"/>
    </row>
    <row r="58" spans="1:16" ht="19.5" customHeight="1" thickBot="1">
      <c r="A58" s="606"/>
      <c r="B58" s="539"/>
      <c r="C58" s="541"/>
      <c r="D58" s="541"/>
      <c r="E58" s="543"/>
      <c r="F58" s="543"/>
      <c r="G58" s="545"/>
      <c r="J58" s="614"/>
      <c r="K58" s="549"/>
      <c r="L58" s="523"/>
      <c r="M58" s="523"/>
      <c r="N58" s="533"/>
      <c r="O58" s="533"/>
      <c r="P58" s="551"/>
    </row>
    <row r="59" spans="1:17" ht="21.75" customHeight="1">
      <c r="A59" s="276" t="s">
        <v>163</v>
      </c>
      <c r="B59" s="115" t="s">
        <v>111</v>
      </c>
      <c r="C59" s="116" t="s">
        <v>121</v>
      </c>
      <c r="D59" s="463">
        <v>257</v>
      </c>
      <c r="E59" s="463">
        <v>0</v>
      </c>
      <c r="F59" s="463">
        <v>0</v>
      </c>
      <c r="G59" s="464">
        <f>SUM(D59:F59)</f>
        <v>257</v>
      </c>
      <c r="H59" s="615" t="s">
        <v>222</v>
      </c>
      <c r="J59" s="279" t="s">
        <v>165</v>
      </c>
      <c r="K59" s="99" t="s">
        <v>200</v>
      </c>
      <c r="L59" s="100" t="s">
        <v>122</v>
      </c>
      <c r="M59" s="303">
        <v>152</v>
      </c>
      <c r="N59" s="303">
        <v>0</v>
      </c>
      <c r="O59" s="303">
        <v>12</v>
      </c>
      <c r="P59" s="277">
        <f>SUM(M59:O59)</f>
        <v>164</v>
      </c>
      <c r="Q59" s="615" t="s">
        <v>221</v>
      </c>
    </row>
    <row r="60" spans="1:17" ht="21.75" customHeight="1" thickBot="1">
      <c r="A60" s="276" t="s">
        <v>164</v>
      </c>
      <c r="B60" s="324" t="s">
        <v>188</v>
      </c>
      <c r="C60" s="104" t="s">
        <v>121</v>
      </c>
      <c r="D60" s="161">
        <v>210</v>
      </c>
      <c r="E60" s="161">
        <v>0</v>
      </c>
      <c r="F60" s="161">
        <v>8</v>
      </c>
      <c r="G60" s="281">
        <f>SUM(D60:F60)</f>
        <v>218</v>
      </c>
      <c r="H60" s="616"/>
      <c r="J60" s="279" t="s">
        <v>166</v>
      </c>
      <c r="K60" s="395" t="s">
        <v>197</v>
      </c>
      <c r="L60" s="467" t="s">
        <v>184</v>
      </c>
      <c r="M60" s="468">
        <v>167</v>
      </c>
      <c r="N60" s="468">
        <v>0</v>
      </c>
      <c r="O60" s="468">
        <v>8</v>
      </c>
      <c r="P60" s="466">
        <f>SUM(M60:O60)</f>
        <v>175</v>
      </c>
      <c r="Q60" s="616"/>
    </row>
    <row r="62" ht="15" customHeight="1" thickBot="1"/>
    <row r="63" spans="4:11" ht="30" customHeight="1" thickBot="1">
      <c r="D63" s="607" t="s">
        <v>167</v>
      </c>
      <c r="E63" s="608"/>
      <c r="F63" s="608"/>
      <c r="G63" s="608"/>
      <c r="H63" s="608"/>
      <c r="I63" s="608"/>
      <c r="J63" s="608"/>
      <c r="K63" s="609"/>
    </row>
    <row r="64" spans="1:16" ht="30" customHeight="1">
      <c r="A64" s="610" t="s">
        <v>168</v>
      </c>
      <c r="B64" s="611"/>
      <c r="C64" s="611"/>
      <c r="D64" s="611"/>
      <c r="E64" s="611"/>
      <c r="F64" s="611"/>
      <c r="G64" s="611"/>
      <c r="J64" s="610" t="s">
        <v>169</v>
      </c>
      <c r="K64" s="611"/>
      <c r="L64" s="611"/>
      <c r="M64" s="611"/>
      <c r="N64" s="611"/>
      <c r="O64" s="611"/>
      <c r="P64" s="611"/>
    </row>
    <row r="65" spans="1:16" ht="19.5" customHeight="1">
      <c r="A65" s="604"/>
      <c r="B65" s="538" t="s">
        <v>1</v>
      </c>
      <c r="C65" s="540" t="s">
        <v>2</v>
      </c>
      <c r="D65" s="540" t="s">
        <v>3</v>
      </c>
      <c r="E65" s="542" t="s">
        <v>9</v>
      </c>
      <c r="F65" s="542" t="s">
        <v>10</v>
      </c>
      <c r="G65" s="544" t="s">
        <v>11</v>
      </c>
      <c r="J65" s="612"/>
      <c r="K65" s="548" t="s">
        <v>1</v>
      </c>
      <c r="L65" s="522" t="s">
        <v>2</v>
      </c>
      <c r="M65" s="522" t="s">
        <v>3</v>
      </c>
      <c r="N65" s="532" t="s">
        <v>9</v>
      </c>
      <c r="O65" s="532" t="s">
        <v>10</v>
      </c>
      <c r="P65" s="550" t="s">
        <v>11</v>
      </c>
    </row>
    <row r="66" spans="1:16" ht="19.5" customHeight="1">
      <c r="A66" s="605"/>
      <c r="B66" s="539"/>
      <c r="C66" s="541"/>
      <c r="D66" s="541"/>
      <c r="E66" s="543"/>
      <c r="F66" s="543"/>
      <c r="G66" s="545"/>
      <c r="J66" s="613"/>
      <c r="K66" s="549"/>
      <c r="L66" s="523"/>
      <c r="M66" s="523"/>
      <c r="N66" s="533"/>
      <c r="O66" s="533"/>
      <c r="P66" s="551"/>
    </row>
    <row r="67" spans="1:16" ht="19.5" customHeight="1">
      <c r="A67" s="605"/>
      <c r="B67" s="539"/>
      <c r="C67" s="541"/>
      <c r="D67" s="541"/>
      <c r="E67" s="543"/>
      <c r="F67" s="543"/>
      <c r="G67" s="545"/>
      <c r="J67" s="613"/>
      <c r="K67" s="549"/>
      <c r="L67" s="523"/>
      <c r="M67" s="523"/>
      <c r="N67" s="533"/>
      <c r="O67" s="533"/>
      <c r="P67" s="551"/>
    </row>
    <row r="68" spans="1:16" ht="19.5" customHeight="1" thickBot="1">
      <c r="A68" s="606"/>
      <c r="B68" s="539"/>
      <c r="C68" s="541"/>
      <c r="D68" s="541"/>
      <c r="E68" s="543"/>
      <c r="F68" s="543"/>
      <c r="G68" s="545"/>
      <c r="J68" s="614"/>
      <c r="K68" s="549"/>
      <c r="L68" s="523"/>
      <c r="M68" s="523"/>
      <c r="N68" s="533"/>
      <c r="O68" s="533"/>
      <c r="P68" s="551"/>
    </row>
    <row r="69" spans="1:17" ht="21.75" customHeight="1">
      <c r="A69" s="276" t="s">
        <v>170</v>
      </c>
      <c r="B69" s="99" t="s">
        <v>111</v>
      </c>
      <c r="C69" s="100" t="s">
        <v>121</v>
      </c>
      <c r="D69" s="303">
        <v>147</v>
      </c>
      <c r="E69" s="303">
        <v>0</v>
      </c>
      <c r="F69" s="303">
        <v>0</v>
      </c>
      <c r="G69" s="277">
        <f>SUM(D69:F69)</f>
        <v>147</v>
      </c>
      <c r="H69" s="615" t="s">
        <v>220</v>
      </c>
      <c r="J69" s="279" t="s">
        <v>172</v>
      </c>
      <c r="K69" s="115" t="s">
        <v>188</v>
      </c>
      <c r="L69" s="116" t="s">
        <v>121</v>
      </c>
      <c r="M69" s="463">
        <v>207</v>
      </c>
      <c r="N69" s="463">
        <v>0</v>
      </c>
      <c r="O69" s="463">
        <v>8</v>
      </c>
      <c r="P69" s="464">
        <f>SUM(M69:O69)</f>
        <v>215</v>
      </c>
      <c r="Q69" s="615" t="s">
        <v>222</v>
      </c>
    </row>
    <row r="70" spans="1:17" ht="21.75" customHeight="1" thickBot="1">
      <c r="A70" s="276" t="s">
        <v>171</v>
      </c>
      <c r="B70" s="395" t="s">
        <v>197</v>
      </c>
      <c r="C70" s="396" t="s">
        <v>184</v>
      </c>
      <c r="D70" s="278">
        <v>187</v>
      </c>
      <c r="E70" s="278">
        <v>0</v>
      </c>
      <c r="F70" s="278">
        <v>8</v>
      </c>
      <c r="G70" s="466">
        <f>SUM(D70:F70)</f>
        <v>195</v>
      </c>
      <c r="H70" s="616"/>
      <c r="J70" s="279" t="s">
        <v>173</v>
      </c>
      <c r="K70" s="324" t="s">
        <v>200</v>
      </c>
      <c r="L70" s="104" t="s">
        <v>122</v>
      </c>
      <c r="M70" s="161">
        <v>193</v>
      </c>
      <c r="N70" s="161">
        <v>0</v>
      </c>
      <c r="O70" s="161">
        <v>12</v>
      </c>
      <c r="P70" s="281">
        <f>SUM(M70:O70)</f>
        <v>205</v>
      </c>
      <c r="Q70" s="616"/>
    </row>
    <row r="73" spans="3:5" ht="15" customHeight="1">
      <c r="C73" s="90"/>
      <c r="D73" s="90"/>
      <c r="E73" s="90"/>
    </row>
    <row r="74" spans="3:5" ht="15" customHeight="1" thickBot="1">
      <c r="C74" s="90"/>
      <c r="D74" s="90"/>
      <c r="E74" s="90"/>
    </row>
    <row r="75" spans="10:12" ht="49.5" customHeight="1">
      <c r="J75" s="554" t="s">
        <v>212</v>
      </c>
      <c r="K75" s="555"/>
      <c r="L75" s="556"/>
    </row>
    <row r="76" spans="10:12" ht="9.75" customHeight="1">
      <c r="J76" s="536"/>
      <c r="K76" s="538" t="s">
        <v>1</v>
      </c>
      <c r="L76" s="557" t="s">
        <v>2</v>
      </c>
    </row>
    <row r="77" spans="10:12" ht="9.75" customHeight="1">
      <c r="J77" s="537"/>
      <c r="K77" s="539"/>
      <c r="L77" s="558"/>
    </row>
    <row r="78" spans="10:12" ht="9.75" customHeight="1">
      <c r="J78" s="537"/>
      <c r="K78" s="539"/>
      <c r="L78" s="558"/>
    </row>
    <row r="79" spans="10:12" ht="9.75" customHeight="1" thickBot="1">
      <c r="J79" s="537"/>
      <c r="K79" s="539"/>
      <c r="L79" s="558"/>
    </row>
    <row r="80" spans="10:12" ht="21.75" customHeight="1">
      <c r="J80" s="282" t="s">
        <v>14</v>
      </c>
      <c r="K80" s="115" t="s">
        <v>197</v>
      </c>
      <c r="L80" s="289" t="s">
        <v>184</v>
      </c>
    </row>
    <row r="81" spans="10:12" ht="21.75" customHeight="1">
      <c r="J81" s="282" t="s">
        <v>15</v>
      </c>
      <c r="K81" s="103" t="s">
        <v>111</v>
      </c>
      <c r="L81" s="304" t="s">
        <v>121</v>
      </c>
    </row>
    <row r="82" spans="10:12" ht="21.75" customHeight="1">
      <c r="J82" s="150" t="s">
        <v>16</v>
      </c>
      <c r="K82" s="305" t="s">
        <v>188</v>
      </c>
      <c r="L82" s="306" t="s">
        <v>121</v>
      </c>
    </row>
    <row r="83" spans="10:12" ht="21.75" customHeight="1" thickBot="1">
      <c r="J83" s="151" t="s">
        <v>17</v>
      </c>
      <c r="K83" s="290" t="s">
        <v>200</v>
      </c>
      <c r="L83" s="291" t="s">
        <v>122</v>
      </c>
    </row>
  </sheetData>
  <sheetProtection/>
  <mergeCells count="152">
    <mergeCell ref="H49:H50"/>
    <mergeCell ref="Q41:Q42"/>
    <mergeCell ref="Q49:Q50"/>
    <mergeCell ref="H59:H60"/>
    <mergeCell ref="Q59:Q60"/>
    <mergeCell ref="H69:H70"/>
    <mergeCell ref="Q69:Q70"/>
    <mergeCell ref="H7:H8"/>
    <mergeCell ref="H15:H16"/>
    <mergeCell ref="H23:H24"/>
    <mergeCell ref="H31:H32"/>
    <mergeCell ref="Q7:Q8"/>
    <mergeCell ref="Q15:Q16"/>
    <mergeCell ref="Q23:Q24"/>
    <mergeCell ref="Q31:Q32"/>
    <mergeCell ref="H41:H42"/>
    <mergeCell ref="N19:N22"/>
    <mergeCell ref="O19:O22"/>
    <mergeCell ref="P19:P22"/>
    <mergeCell ref="L11:L14"/>
    <mergeCell ref="A10:G10"/>
    <mergeCell ref="J10:P10"/>
    <mergeCell ref="A11:A14"/>
    <mergeCell ref="D1:K1"/>
    <mergeCell ref="A2:G2"/>
    <mergeCell ref="J2:P2"/>
    <mergeCell ref="A3:A6"/>
    <mergeCell ref="B3:B6"/>
    <mergeCell ref="C3:C6"/>
    <mergeCell ref="D3:D6"/>
    <mergeCell ref="E3:E6"/>
    <mergeCell ref="F3:F6"/>
    <mergeCell ref="G3:G6"/>
    <mergeCell ref="J3:J6"/>
    <mergeCell ref="K3:K6"/>
    <mergeCell ref="L3:L6"/>
    <mergeCell ref="M3:M6"/>
    <mergeCell ref="N3:N6"/>
    <mergeCell ref="O3:O6"/>
    <mergeCell ref="P3:P6"/>
    <mergeCell ref="F11:F14"/>
    <mergeCell ref="G11:G14"/>
    <mergeCell ref="J11:J14"/>
    <mergeCell ref="K11:K14"/>
    <mergeCell ref="J75:L75"/>
    <mergeCell ref="J76:J79"/>
    <mergeCell ref="K76:K79"/>
    <mergeCell ref="L76:L79"/>
    <mergeCell ref="M11:M14"/>
    <mergeCell ref="N11:N14"/>
    <mergeCell ref="O11:O14"/>
    <mergeCell ref="P11:P14"/>
    <mergeCell ref="D35:K35"/>
    <mergeCell ref="D53:K53"/>
    <mergeCell ref="A54:G54"/>
    <mergeCell ref="J54:P54"/>
    <mergeCell ref="A55:A58"/>
    <mergeCell ref="B55:B58"/>
    <mergeCell ref="C55:C58"/>
    <mergeCell ref="D55:D58"/>
    <mergeCell ref="E55:E58"/>
    <mergeCell ref="F55:F58"/>
    <mergeCell ref="G55:G58"/>
    <mergeCell ref="J55:J58"/>
    <mergeCell ref="C19:C22"/>
    <mergeCell ref="D19:D22"/>
    <mergeCell ref="E19:E22"/>
    <mergeCell ref="F19:F22"/>
    <mergeCell ref="G19:G22"/>
    <mergeCell ref="J19:J22"/>
    <mergeCell ref="K19:K22"/>
    <mergeCell ref="L19:L22"/>
    <mergeCell ref="M19:M22"/>
    <mergeCell ref="B11:B14"/>
    <mergeCell ref="C11:C14"/>
    <mergeCell ref="D11:D14"/>
    <mergeCell ref="E11:E14"/>
    <mergeCell ref="A18:G18"/>
    <mergeCell ref="J18:P18"/>
    <mergeCell ref="A19:A22"/>
    <mergeCell ref="B19:B22"/>
    <mergeCell ref="A26:G26"/>
    <mergeCell ref="J26:P26"/>
    <mergeCell ref="A27:A30"/>
    <mergeCell ref="B27:B30"/>
    <mergeCell ref="C27:C30"/>
    <mergeCell ref="D27:D30"/>
    <mergeCell ref="E27:E30"/>
    <mergeCell ref="F27:F30"/>
    <mergeCell ref="G27:G30"/>
    <mergeCell ref="J27:J30"/>
    <mergeCell ref="K27:K30"/>
    <mergeCell ref="L27:L30"/>
    <mergeCell ref="M27:M30"/>
    <mergeCell ref="N27:N30"/>
    <mergeCell ref="O27:O30"/>
    <mergeCell ref="P27:P30"/>
    <mergeCell ref="A36:G36"/>
    <mergeCell ref="J36:P36"/>
    <mergeCell ref="A37:A40"/>
    <mergeCell ref="B37:B40"/>
    <mergeCell ref="C37:C40"/>
    <mergeCell ref="D37:D40"/>
    <mergeCell ref="E37:E40"/>
    <mergeCell ref="F37:F40"/>
    <mergeCell ref="G37:G40"/>
    <mergeCell ref="J37:J40"/>
    <mergeCell ref="K37:K40"/>
    <mergeCell ref="L37:L40"/>
    <mergeCell ref="M37:M40"/>
    <mergeCell ref="N37:N40"/>
    <mergeCell ref="O37:O40"/>
    <mergeCell ref="P37:P40"/>
    <mergeCell ref="A44:G44"/>
    <mergeCell ref="J44:P44"/>
    <mergeCell ref="A45:A48"/>
    <mergeCell ref="B45:B48"/>
    <mergeCell ref="C45:C48"/>
    <mergeCell ref="D45:D48"/>
    <mergeCell ref="E45:E48"/>
    <mergeCell ref="F45:F48"/>
    <mergeCell ref="G45:G48"/>
    <mergeCell ref="J45:J48"/>
    <mergeCell ref="K45:K48"/>
    <mergeCell ref="L45:L48"/>
    <mergeCell ref="M45:M48"/>
    <mergeCell ref="N45:N48"/>
    <mergeCell ref="O45:O48"/>
    <mergeCell ref="P45:P48"/>
    <mergeCell ref="A65:A68"/>
    <mergeCell ref="B65:B68"/>
    <mergeCell ref="C65:C68"/>
    <mergeCell ref="D65:D68"/>
    <mergeCell ref="E65:E68"/>
    <mergeCell ref="O55:O58"/>
    <mergeCell ref="P55:P58"/>
    <mergeCell ref="D63:K63"/>
    <mergeCell ref="A64:G64"/>
    <mergeCell ref="J64:P64"/>
    <mergeCell ref="M65:M68"/>
    <mergeCell ref="N65:N68"/>
    <mergeCell ref="O65:O68"/>
    <mergeCell ref="P65:P68"/>
    <mergeCell ref="F65:F68"/>
    <mergeCell ref="G65:G68"/>
    <mergeCell ref="J65:J68"/>
    <mergeCell ref="K65:K68"/>
    <mergeCell ref="L65:L68"/>
    <mergeCell ref="N55:N58"/>
    <mergeCell ref="K55:K58"/>
    <mergeCell ref="L55:L58"/>
    <mergeCell ref="M55:M58"/>
  </mergeCells>
  <conditionalFormatting sqref="A15:A16 D15:D16 A7:A8 D7:D8 J7:J8 M7:M8 J15:J16 M15:M16 A23:A24 D23:D24 J23:J24 M23:M24 A31:A32 D31:D32 J31:J32 M31:M32 A41:A42 D41:D42 J41:J42 M41:M42 A49:A50 D49:D50 J49:J50 M49:M50 A59:A60 D59:D60 J59:J60 M59:M60 A69:A70 D69:D70 J69:J70 M69:M70">
    <cfRule type="cellIs" priority="34" dxfId="172" operator="between" stopIfTrue="1">
      <formula>200</formula>
      <formula>219</formula>
    </cfRule>
    <cfRule type="cellIs" priority="35" dxfId="173" operator="between" stopIfTrue="1">
      <formula>220</formula>
      <formula>249</formula>
    </cfRule>
    <cfRule type="cellIs" priority="36" dxfId="174" operator="between" stopIfTrue="1">
      <formula>250</formula>
      <formula>300</formula>
    </cfRule>
  </conditionalFormatting>
  <conditionalFormatting sqref="J80:J81">
    <cfRule type="cellIs" priority="1" dxfId="172" operator="between" stopIfTrue="1">
      <formula>200</formula>
      <formula>219</formula>
    </cfRule>
    <cfRule type="cellIs" priority="2" dxfId="173" operator="between" stopIfTrue="1">
      <formula>220</formula>
      <formula>249</formula>
    </cfRule>
    <cfRule type="cellIs" priority="3" dxfId="174" operator="between" stopIfTrue="1">
      <formula>250</formula>
      <formula>300</formula>
    </cfRule>
  </conditionalFormatting>
  <printOptions/>
  <pageMargins left="0.7" right="0.7" top="0.75" bottom="0.75" header="0.3" footer="0.3"/>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tabColor indexed="30"/>
  </sheetPr>
  <dimension ref="A1:K57"/>
  <sheetViews>
    <sheetView zoomScalePageLayoutView="0" workbookViewId="0" topLeftCell="A1">
      <selection activeCell="F19" sqref="F19"/>
    </sheetView>
  </sheetViews>
  <sheetFormatPr defaultColWidth="9.140625" defaultRowHeight="15" customHeight="1"/>
  <cols>
    <col min="1" max="1" width="5.7109375" style="0" customWidth="1"/>
    <col min="2" max="2" width="60.7109375" style="0" customWidth="1"/>
    <col min="3" max="3" width="9.8515625" style="0" customWidth="1"/>
    <col min="4" max="4" width="5.7109375" style="0" customWidth="1"/>
    <col min="5" max="5" width="2.8515625" style="90" customWidth="1"/>
    <col min="6" max="6" width="30.28125" style="0" customWidth="1"/>
    <col min="7" max="7" width="33.00390625" style="0" customWidth="1"/>
    <col min="8" max="8" width="14.421875" style="0" customWidth="1"/>
    <col min="9" max="9" width="14.7109375" style="0" customWidth="1"/>
  </cols>
  <sheetData>
    <row r="1" spans="1:5" s="88" customFormat="1" ht="30" customHeight="1">
      <c r="A1" s="617" t="s">
        <v>174</v>
      </c>
      <c r="B1" s="618"/>
      <c r="C1" s="618"/>
      <c r="D1" s="619"/>
      <c r="E1" s="89"/>
    </row>
    <row r="2" spans="1:4" ht="15" customHeight="1">
      <c r="A2" s="520"/>
      <c r="B2" s="620" t="s">
        <v>1</v>
      </c>
      <c r="C2" s="622" t="s">
        <v>2</v>
      </c>
      <c r="D2" s="624"/>
    </row>
    <row r="3" spans="1:4" ht="15" customHeight="1">
      <c r="A3" s="520"/>
      <c r="B3" s="620"/>
      <c r="C3" s="622"/>
      <c r="D3" s="625"/>
    </row>
    <row r="4" spans="1:4" ht="15" customHeight="1">
      <c r="A4" s="520"/>
      <c r="B4" s="620"/>
      <c r="C4" s="622"/>
      <c r="D4" s="625"/>
    </row>
    <row r="5" spans="1:4" ht="15" customHeight="1" thickBot="1">
      <c r="A5" s="521"/>
      <c r="B5" s="621"/>
      <c r="C5" s="623"/>
      <c r="D5" s="626"/>
    </row>
    <row r="6" spans="1:8" ht="21.75" customHeight="1">
      <c r="A6" s="497" t="s">
        <v>14</v>
      </c>
      <c r="B6" s="498" t="s">
        <v>197</v>
      </c>
      <c r="C6" s="499" t="s">
        <v>184</v>
      </c>
      <c r="D6" s="500" t="s">
        <v>14</v>
      </c>
      <c r="F6" s="91" t="s">
        <v>117</v>
      </c>
      <c r="G6" s="92" t="s">
        <v>216</v>
      </c>
      <c r="H6" s="495" t="s">
        <v>121</v>
      </c>
    </row>
    <row r="7" spans="1:8" ht="21.75" customHeight="1" thickBot="1">
      <c r="A7" s="285" t="s">
        <v>15</v>
      </c>
      <c r="B7" s="284" t="s">
        <v>111</v>
      </c>
      <c r="C7" s="187" t="s">
        <v>121</v>
      </c>
      <c r="D7" s="501" t="s">
        <v>15</v>
      </c>
      <c r="F7" s="93" t="s">
        <v>118</v>
      </c>
      <c r="G7" s="94" t="s">
        <v>195</v>
      </c>
      <c r="H7" s="496" t="s">
        <v>122</v>
      </c>
    </row>
    <row r="8" spans="1:4" ht="21.75" customHeight="1">
      <c r="A8" s="283" t="s">
        <v>16</v>
      </c>
      <c r="B8" s="284" t="s">
        <v>188</v>
      </c>
      <c r="C8" s="187" t="s">
        <v>121</v>
      </c>
      <c r="D8" s="502" t="s">
        <v>16</v>
      </c>
    </row>
    <row r="9" spans="1:4" ht="21.75" customHeight="1">
      <c r="A9" s="285" t="s">
        <v>17</v>
      </c>
      <c r="B9" s="284" t="s">
        <v>200</v>
      </c>
      <c r="C9" s="187" t="s">
        <v>122</v>
      </c>
      <c r="D9" s="501" t="s">
        <v>17</v>
      </c>
    </row>
    <row r="10" spans="1:11" ht="21.75" customHeight="1">
      <c r="A10" s="283" t="s">
        <v>18</v>
      </c>
      <c r="B10" s="284" t="s">
        <v>178</v>
      </c>
      <c r="C10" s="187" t="s">
        <v>121</v>
      </c>
      <c r="D10" s="502" t="s">
        <v>18</v>
      </c>
      <c r="F10" s="28"/>
      <c r="G10" s="260"/>
      <c r="H10" s="28"/>
      <c r="I10" s="260"/>
      <c r="J10" s="28"/>
      <c r="K10" s="28"/>
    </row>
    <row r="11" spans="1:11" ht="21.75" customHeight="1">
      <c r="A11" s="285" t="s">
        <v>19</v>
      </c>
      <c r="B11" s="284" t="s">
        <v>115</v>
      </c>
      <c r="C11" s="187" t="s">
        <v>121</v>
      </c>
      <c r="D11" s="501" t="s">
        <v>19</v>
      </c>
      <c r="F11" s="28"/>
      <c r="G11" s="509"/>
      <c r="H11" s="28"/>
      <c r="I11" s="509"/>
      <c r="J11" s="28"/>
      <c r="K11" s="28"/>
    </row>
    <row r="12" spans="1:11" ht="21.75" customHeight="1">
      <c r="A12" s="283" t="s">
        <v>20</v>
      </c>
      <c r="B12" s="284" t="s">
        <v>112</v>
      </c>
      <c r="C12" s="187" t="s">
        <v>121</v>
      </c>
      <c r="D12" s="502" t="s">
        <v>20</v>
      </c>
      <c r="F12" s="28"/>
      <c r="G12" s="510"/>
      <c r="H12" s="28"/>
      <c r="I12" s="510"/>
      <c r="J12" s="28"/>
      <c r="K12" s="28"/>
    </row>
    <row r="13" spans="1:11" ht="21.75" customHeight="1">
      <c r="A13" s="285" t="s">
        <v>21</v>
      </c>
      <c r="B13" s="284" t="s">
        <v>190</v>
      </c>
      <c r="C13" s="187" t="s">
        <v>121</v>
      </c>
      <c r="D13" s="501" t="s">
        <v>21</v>
      </c>
      <c r="F13" s="28"/>
      <c r="G13" s="263"/>
      <c r="H13" s="28"/>
      <c r="I13" s="358"/>
      <c r="J13" s="28"/>
      <c r="K13" s="28"/>
    </row>
    <row r="14" spans="1:11" ht="21.75" customHeight="1">
      <c r="A14" s="283" t="s">
        <v>22</v>
      </c>
      <c r="B14" s="284" t="s">
        <v>195</v>
      </c>
      <c r="C14" s="187" t="s">
        <v>122</v>
      </c>
      <c r="D14" s="502" t="s">
        <v>22</v>
      </c>
      <c r="F14" s="28"/>
      <c r="G14" s="511"/>
      <c r="H14" s="28"/>
      <c r="I14" s="510"/>
      <c r="J14" s="28"/>
      <c r="K14" s="28"/>
    </row>
    <row r="15" spans="1:11" ht="21.75" customHeight="1">
      <c r="A15" s="285" t="s">
        <v>23</v>
      </c>
      <c r="B15" s="284" t="s">
        <v>215</v>
      </c>
      <c r="C15" s="187" t="s">
        <v>121</v>
      </c>
      <c r="D15" s="501" t="s">
        <v>23</v>
      </c>
      <c r="F15" s="28"/>
      <c r="G15" s="510"/>
      <c r="H15" s="28"/>
      <c r="I15" s="510"/>
      <c r="J15" s="28"/>
      <c r="K15" s="28"/>
    </row>
    <row r="16" spans="1:11" ht="21.75" customHeight="1">
      <c r="A16" s="283" t="s">
        <v>24</v>
      </c>
      <c r="B16" s="284" t="s">
        <v>198</v>
      </c>
      <c r="C16" s="187" t="s">
        <v>184</v>
      </c>
      <c r="D16" s="502" t="s">
        <v>24</v>
      </c>
      <c r="F16" s="28"/>
      <c r="G16" s="260"/>
      <c r="H16" s="28"/>
      <c r="I16" s="358"/>
      <c r="J16" s="28"/>
      <c r="K16" s="28"/>
    </row>
    <row r="17" spans="1:11" ht="21.75" customHeight="1">
      <c r="A17" s="285" t="s">
        <v>25</v>
      </c>
      <c r="B17" s="284" t="s">
        <v>202</v>
      </c>
      <c r="C17" s="187" t="s">
        <v>122</v>
      </c>
      <c r="D17" s="501" t="s">
        <v>25</v>
      </c>
      <c r="F17" s="28"/>
      <c r="G17" s="510"/>
      <c r="H17" s="28"/>
      <c r="I17" s="510"/>
      <c r="J17" s="28"/>
      <c r="K17" s="28"/>
    </row>
    <row r="18" spans="1:11" ht="21.75" customHeight="1">
      <c r="A18" s="283" t="s">
        <v>26</v>
      </c>
      <c r="B18" s="284" t="s">
        <v>119</v>
      </c>
      <c r="C18" s="187" t="s">
        <v>121</v>
      </c>
      <c r="D18" s="502" t="s">
        <v>26</v>
      </c>
      <c r="F18" s="28"/>
      <c r="G18" s="510"/>
      <c r="H18" s="28"/>
      <c r="I18" s="510"/>
      <c r="J18" s="28"/>
      <c r="K18" s="28"/>
    </row>
    <row r="19" spans="1:11" ht="21.75" customHeight="1">
      <c r="A19" s="285" t="s">
        <v>27</v>
      </c>
      <c r="B19" s="284" t="s">
        <v>199</v>
      </c>
      <c r="C19" s="187" t="s">
        <v>184</v>
      </c>
      <c r="D19" s="501" t="s">
        <v>27</v>
      </c>
      <c r="F19" s="28"/>
      <c r="G19" s="263"/>
      <c r="H19" s="28"/>
      <c r="I19" s="260"/>
      <c r="J19" s="28"/>
      <c r="K19" s="28"/>
    </row>
    <row r="20" spans="1:11" ht="21.75" customHeight="1">
      <c r="A20" s="283" t="s">
        <v>28</v>
      </c>
      <c r="B20" s="284" t="s">
        <v>185</v>
      </c>
      <c r="C20" s="187" t="s">
        <v>186</v>
      </c>
      <c r="D20" s="502" t="s">
        <v>28</v>
      </c>
      <c r="F20" s="28"/>
      <c r="G20" s="512"/>
      <c r="H20" s="28"/>
      <c r="I20" s="509"/>
      <c r="J20" s="28"/>
      <c r="K20" s="28"/>
    </row>
    <row r="21" spans="1:11" ht="21.75" customHeight="1">
      <c r="A21" s="285" t="s">
        <v>29</v>
      </c>
      <c r="B21" s="284" t="s">
        <v>204</v>
      </c>
      <c r="C21" s="187" t="s">
        <v>184</v>
      </c>
      <c r="D21" s="501" t="s">
        <v>29</v>
      </c>
      <c r="F21" s="28"/>
      <c r="G21" s="510"/>
      <c r="H21" s="28"/>
      <c r="I21" s="510"/>
      <c r="J21" s="28"/>
      <c r="K21" s="28"/>
    </row>
    <row r="22" spans="1:11" ht="21.75" customHeight="1">
      <c r="A22" s="283" t="s">
        <v>30</v>
      </c>
      <c r="B22" s="284" t="s">
        <v>203</v>
      </c>
      <c r="C22" s="187" t="s">
        <v>184</v>
      </c>
      <c r="D22" s="502" t="s">
        <v>30</v>
      </c>
      <c r="F22" s="28"/>
      <c r="G22" s="263"/>
      <c r="H22" s="28"/>
      <c r="I22" s="263"/>
      <c r="J22" s="28"/>
      <c r="K22" s="28"/>
    </row>
    <row r="23" spans="1:11" ht="21.75" customHeight="1">
      <c r="A23" s="285" t="s">
        <v>31</v>
      </c>
      <c r="B23" s="284" t="s">
        <v>217</v>
      </c>
      <c r="C23" s="187" t="s">
        <v>121</v>
      </c>
      <c r="D23" s="501" t="s">
        <v>31</v>
      </c>
      <c r="F23" s="28"/>
      <c r="G23" s="511"/>
      <c r="H23" s="28"/>
      <c r="I23" s="513"/>
      <c r="J23" s="28"/>
      <c r="K23" s="28"/>
    </row>
    <row r="24" spans="1:11" ht="21.75" customHeight="1">
      <c r="A24" s="283" t="s">
        <v>32</v>
      </c>
      <c r="B24" s="284" t="s">
        <v>201</v>
      </c>
      <c r="C24" s="187" t="s">
        <v>122</v>
      </c>
      <c r="D24" s="502" t="s">
        <v>32</v>
      </c>
      <c r="F24" s="28"/>
      <c r="G24" s="510"/>
      <c r="H24" s="28"/>
      <c r="I24" s="513"/>
      <c r="J24" s="28"/>
      <c r="K24" s="28"/>
    </row>
    <row r="25" spans="1:11" ht="21.75" customHeight="1">
      <c r="A25" s="285" t="s">
        <v>33</v>
      </c>
      <c r="B25" s="284" t="s">
        <v>205</v>
      </c>
      <c r="C25" s="187" t="s">
        <v>184</v>
      </c>
      <c r="D25" s="501" t="s">
        <v>33</v>
      </c>
      <c r="F25" s="28"/>
      <c r="G25" s="358"/>
      <c r="H25" s="28"/>
      <c r="I25" s="260"/>
      <c r="J25" s="28"/>
      <c r="K25" s="28"/>
    </row>
    <row r="26" spans="1:11" ht="21.75" customHeight="1">
      <c r="A26" s="283" t="s">
        <v>34</v>
      </c>
      <c r="B26" s="284" t="s">
        <v>196</v>
      </c>
      <c r="C26" s="187" t="s">
        <v>184</v>
      </c>
      <c r="D26" s="502" t="s">
        <v>34</v>
      </c>
      <c r="F26" s="28"/>
      <c r="G26" s="510"/>
      <c r="H26" s="28"/>
      <c r="I26" s="513"/>
      <c r="J26" s="28"/>
      <c r="K26" s="28"/>
    </row>
    <row r="27" spans="1:11" ht="21.75" customHeight="1">
      <c r="A27" s="285" t="s">
        <v>35</v>
      </c>
      <c r="B27" s="284" t="s">
        <v>191</v>
      </c>
      <c r="C27" s="187" t="s">
        <v>122</v>
      </c>
      <c r="D27" s="501" t="s">
        <v>35</v>
      </c>
      <c r="F27" s="28"/>
      <c r="G27" s="510"/>
      <c r="H27" s="28"/>
      <c r="I27" s="510"/>
      <c r="J27" s="28"/>
      <c r="K27" s="28"/>
    </row>
    <row r="28" spans="1:11" ht="21.75" customHeight="1">
      <c r="A28" s="283" t="s">
        <v>36</v>
      </c>
      <c r="B28" s="284" t="s">
        <v>180</v>
      </c>
      <c r="C28" s="187" t="s">
        <v>121</v>
      </c>
      <c r="D28" s="502" t="s">
        <v>36</v>
      </c>
      <c r="F28" s="28"/>
      <c r="G28" s="263"/>
      <c r="H28" s="28"/>
      <c r="I28" s="260"/>
      <c r="J28" s="28"/>
      <c r="K28" s="28"/>
    </row>
    <row r="29" spans="1:11" ht="21.75" customHeight="1">
      <c r="A29" s="285" t="s">
        <v>37</v>
      </c>
      <c r="B29" s="284" t="s">
        <v>120</v>
      </c>
      <c r="C29" s="187" t="s">
        <v>121</v>
      </c>
      <c r="D29" s="501" t="s">
        <v>37</v>
      </c>
      <c r="F29" s="28"/>
      <c r="G29" s="513"/>
      <c r="H29" s="28"/>
      <c r="I29" s="510"/>
      <c r="J29" s="28"/>
      <c r="K29" s="28"/>
    </row>
    <row r="30" spans="1:11" ht="21.75" customHeight="1">
      <c r="A30" s="283" t="s">
        <v>38</v>
      </c>
      <c r="B30" s="284" t="s">
        <v>181</v>
      </c>
      <c r="C30" s="187" t="s">
        <v>121</v>
      </c>
      <c r="D30" s="502" t="s">
        <v>38</v>
      </c>
      <c r="F30" s="28"/>
      <c r="G30" s="513"/>
      <c r="H30" s="28"/>
      <c r="I30" s="510"/>
      <c r="J30" s="28"/>
      <c r="K30" s="28"/>
    </row>
    <row r="31" spans="1:11" ht="21.75" customHeight="1">
      <c r="A31" s="285" t="s">
        <v>39</v>
      </c>
      <c r="B31" s="284" t="s">
        <v>116</v>
      </c>
      <c r="C31" s="187" t="s">
        <v>121</v>
      </c>
      <c r="D31" s="501" t="s">
        <v>39</v>
      </c>
      <c r="F31" s="28"/>
      <c r="G31" s="263"/>
      <c r="H31" s="28"/>
      <c r="I31" s="260"/>
      <c r="J31" s="28"/>
      <c r="K31" s="28"/>
    </row>
    <row r="32" spans="1:11" ht="21.75" customHeight="1">
      <c r="A32" s="283" t="s">
        <v>40</v>
      </c>
      <c r="B32" s="284" t="s">
        <v>113</v>
      </c>
      <c r="C32" s="187" t="s">
        <v>121</v>
      </c>
      <c r="D32" s="502" t="s">
        <v>40</v>
      </c>
      <c r="F32" s="28"/>
      <c r="G32" s="511"/>
      <c r="H32" s="28"/>
      <c r="I32" s="28"/>
      <c r="J32" s="28"/>
      <c r="K32" s="28"/>
    </row>
    <row r="33" spans="1:11" ht="21.75" customHeight="1">
      <c r="A33" s="285" t="s">
        <v>41</v>
      </c>
      <c r="B33" s="284" t="s">
        <v>114</v>
      </c>
      <c r="C33" s="187" t="s">
        <v>121</v>
      </c>
      <c r="D33" s="501" t="s">
        <v>41</v>
      </c>
      <c r="F33" s="28"/>
      <c r="G33" s="514"/>
      <c r="H33" s="28"/>
      <c r="I33" s="28"/>
      <c r="J33" s="28"/>
      <c r="K33" s="28"/>
    </row>
    <row r="34" spans="1:11" ht="21.75" customHeight="1">
      <c r="A34" s="283" t="s">
        <v>42</v>
      </c>
      <c r="B34" s="284" t="s">
        <v>182</v>
      </c>
      <c r="C34" s="187" t="s">
        <v>121</v>
      </c>
      <c r="D34" s="502" t="s">
        <v>42</v>
      </c>
      <c r="F34" s="28"/>
      <c r="G34" s="28"/>
      <c r="H34" s="28"/>
      <c r="I34" s="28"/>
      <c r="J34" s="28"/>
      <c r="K34" s="28"/>
    </row>
    <row r="35" spans="1:4" ht="21.75" customHeight="1">
      <c r="A35" s="285" t="s">
        <v>43</v>
      </c>
      <c r="B35" s="284" t="s">
        <v>109</v>
      </c>
      <c r="C35" s="187" t="s">
        <v>121</v>
      </c>
      <c r="D35" s="501" t="s">
        <v>43</v>
      </c>
    </row>
    <row r="36" spans="1:4" ht="21.75" customHeight="1">
      <c r="A36" s="283" t="s">
        <v>44</v>
      </c>
      <c r="B36" s="284" t="s">
        <v>189</v>
      </c>
      <c r="C36" s="187" t="s">
        <v>121</v>
      </c>
      <c r="D36" s="502" t="s">
        <v>44</v>
      </c>
    </row>
    <row r="37" spans="1:4" ht="21.75" customHeight="1">
      <c r="A37" s="285" t="s">
        <v>45</v>
      </c>
      <c r="B37" s="284" t="s">
        <v>192</v>
      </c>
      <c r="C37" s="187" t="s">
        <v>122</v>
      </c>
      <c r="D37" s="501" t="s">
        <v>45</v>
      </c>
    </row>
    <row r="38" spans="1:4" ht="21.75" customHeight="1">
      <c r="A38" s="283" t="s">
        <v>46</v>
      </c>
      <c r="B38" s="284" t="s">
        <v>179</v>
      </c>
      <c r="C38" s="187" t="s">
        <v>121</v>
      </c>
      <c r="D38" s="502" t="s">
        <v>46</v>
      </c>
    </row>
    <row r="39" spans="1:4" ht="21.75" customHeight="1">
      <c r="A39" s="285" t="s">
        <v>47</v>
      </c>
      <c r="B39" s="284" t="s">
        <v>194</v>
      </c>
      <c r="C39" s="187" t="s">
        <v>184</v>
      </c>
      <c r="D39" s="501" t="s">
        <v>47</v>
      </c>
    </row>
    <row r="40" spans="1:4" ht="21.75" customHeight="1">
      <c r="A40" s="283" t="s">
        <v>48</v>
      </c>
      <c r="B40" s="284" t="s">
        <v>108</v>
      </c>
      <c r="C40" s="187" t="s">
        <v>121</v>
      </c>
      <c r="D40" s="502" t="s">
        <v>48</v>
      </c>
    </row>
    <row r="41" spans="1:4" ht="21.75" customHeight="1">
      <c r="A41" s="285" t="s">
        <v>49</v>
      </c>
      <c r="B41" s="284" t="s">
        <v>218</v>
      </c>
      <c r="C41" s="187" t="s">
        <v>121</v>
      </c>
      <c r="D41" s="501" t="s">
        <v>49</v>
      </c>
    </row>
    <row r="42" spans="1:4" ht="21.75" customHeight="1">
      <c r="A42" s="283" t="s">
        <v>50</v>
      </c>
      <c r="B42" s="284" t="s">
        <v>177</v>
      </c>
      <c r="C42" s="187" t="s">
        <v>121</v>
      </c>
      <c r="D42" s="502" t="s">
        <v>50</v>
      </c>
    </row>
    <row r="43" spans="1:4" ht="21.75" customHeight="1">
      <c r="A43" s="285" t="s">
        <v>51</v>
      </c>
      <c r="B43" s="284" t="s">
        <v>224</v>
      </c>
      <c r="C43" s="187" t="s">
        <v>121</v>
      </c>
      <c r="D43" s="501" t="s">
        <v>51</v>
      </c>
    </row>
    <row r="44" spans="1:4" ht="21.75" customHeight="1">
      <c r="A44" s="283" t="s">
        <v>52</v>
      </c>
      <c r="B44" s="284" t="s">
        <v>183</v>
      </c>
      <c r="C44" s="187" t="s">
        <v>121</v>
      </c>
      <c r="D44" s="502" t="s">
        <v>52</v>
      </c>
    </row>
    <row r="45" spans="1:4" ht="21.75" customHeight="1">
      <c r="A45" s="285" t="s">
        <v>53</v>
      </c>
      <c r="B45" s="284" t="s">
        <v>110</v>
      </c>
      <c r="C45" s="187" t="s">
        <v>121</v>
      </c>
      <c r="D45" s="501" t="s">
        <v>53</v>
      </c>
    </row>
    <row r="46" spans="1:4" ht="21.75" customHeight="1">
      <c r="A46" s="283" t="s">
        <v>54</v>
      </c>
      <c r="B46" s="284" t="s">
        <v>176</v>
      </c>
      <c r="C46" s="187" t="s">
        <v>121</v>
      </c>
      <c r="D46" s="502" t="s">
        <v>54</v>
      </c>
    </row>
    <row r="47" spans="1:4" ht="21.75" customHeight="1">
      <c r="A47" s="285" t="s">
        <v>55</v>
      </c>
      <c r="B47" s="284" t="s">
        <v>187</v>
      </c>
      <c r="C47" s="187" t="s">
        <v>121</v>
      </c>
      <c r="D47" s="501" t="s">
        <v>55</v>
      </c>
    </row>
    <row r="48" spans="1:4" ht="21.75" customHeight="1">
      <c r="A48" s="283" t="s">
        <v>56</v>
      </c>
      <c r="B48" s="284" t="s">
        <v>193</v>
      </c>
      <c r="C48" s="187" t="s">
        <v>184</v>
      </c>
      <c r="D48" s="502" t="s">
        <v>56</v>
      </c>
    </row>
    <row r="49" spans="1:4" ht="21.75" customHeight="1">
      <c r="A49" s="285" t="s">
        <v>57</v>
      </c>
      <c r="B49" s="284" t="s">
        <v>216</v>
      </c>
      <c r="C49" s="187" t="s">
        <v>121</v>
      </c>
      <c r="D49" s="501" t="s">
        <v>57</v>
      </c>
    </row>
    <row r="50" spans="1:4" ht="21.75" customHeight="1">
      <c r="A50" s="283" t="s">
        <v>58</v>
      </c>
      <c r="B50" s="284"/>
      <c r="C50" s="187"/>
      <c r="D50" s="502" t="s">
        <v>58</v>
      </c>
    </row>
    <row r="51" spans="1:4" ht="21.75" customHeight="1">
      <c r="A51" s="285" t="s">
        <v>59</v>
      </c>
      <c r="B51" s="284"/>
      <c r="C51" s="187"/>
      <c r="D51" s="501" t="s">
        <v>59</v>
      </c>
    </row>
    <row r="52" spans="1:4" ht="21.75" customHeight="1">
      <c r="A52" s="283" t="s">
        <v>60</v>
      </c>
      <c r="B52" s="284"/>
      <c r="C52" s="187"/>
      <c r="D52" s="502" t="s">
        <v>60</v>
      </c>
    </row>
    <row r="53" spans="1:4" ht="21.75" customHeight="1">
      <c r="A53" s="285" t="s">
        <v>61</v>
      </c>
      <c r="B53" s="284"/>
      <c r="C53" s="187"/>
      <c r="D53" s="501" t="s">
        <v>61</v>
      </c>
    </row>
    <row r="54" spans="1:4" ht="21.75" customHeight="1">
      <c r="A54" s="283" t="s">
        <v>62</v>
      </c>
      <c r="B54" s="284"/>
      <c r="C54" s="187"/>
      <c r="D54" s="502" t="s">
        <v>62</v>
      </c>
    </row>
    <row r="55" spans="1:4" ht="21.75" customHeight="1" thickBot="1">
      <c r="A55" s="503" t="s">
        <v>63</v>
      </c>
      <c r="B55" s="286"/>
      <c r="C55" s="193"/>
      <c r="D55" s="504" t="s">
        <v>63</v>
      </c>
    </row>
    <row r="56" ht="15" customHeight="1">
      <c r="G56" s="245" t="s">
        <v>185</v>
      </c>
    </row>
    <row r="57" ht="15" customHeight="1" thickBot="1">
      <c r="G57" s="259" t="s">
        <v>185</v>
      </c>
    </row>
    <row r="58" ht="15" customHeight="1" thickTop="1"/>
  </sheetData>
  <sheetProtection/>
  <mergeCells count="5">
    <mergeCell ref="A1:D1"/>
    <mergeCell ref="A2:A5"/>
    <mergeCell ref="B2:B5"/>
    <mergeCell ref="C2:C5"/>
    <mergeCell ref="D2:D5"/>
  </mergeCells>
  <conditionalFormatting sqref="A6:A55 D6:D55">
    <cfRule type="cellIs" priority="4" dxfId="172" operator="between" stopIfTrue="1">
      <formula>200</formula>
      <formula>219</formula>
    </cfRule>
    <cfRule type="cellIs" priority="5" dxfId="173" operator="between" stopIfTrue="1">
      <formula>220</formula>
      <formula>249</formula>
    </cfRule>
    <cfRule type="cellIs" priority="6" dxfId="174" operator="between" stopIfTrue="1">
      <formula>250</formula>
      <formula>300</formula>
    </cfRule>
  </conditionalFormatting>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2019-03-04T13:12:42Z</dcterms:modified>
  <cp:category/>
  <cp:version/>
  <cp:contentType/>
  <cp:contentStatus/>
</cp:coreProperties>
</file>